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File-sv\共有\R7当初\公募要領\様式\R7当初LC-ZEB_様式（新規）\"/>
    </mc:Choice>
  </mc:AlternateContent>
  <xr:revisionPtr revIDLastSave="0" documentId="13_ncr:1_{9516E138-9EF1-4BDB-BE74-FA8945CDB594}" xr6:coauthVersionLast="47" xr6:coauthVersionMax="47" xr10:uidLastSave="{00000000-0000-0000-0000-000000000000}"/>
  <bookViews>
    <workbookView xWindow="14850" yWindow="330" windowWidth="13815" windowHeight="1509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LC-ZEB)" sheetId="24" r:id="rId4"/>
    <sheet name="1年目 (LC-ZEB)" sheetId="26" r:id="rId5"/>
    <sheet name="2年目 (LC-ZEB) " sheetId="27" r:id="rId6"/>
    <sheet name="全体（車載型、充放電、充電あり）" sheetId="30" r:id="rId7"/>
    <sheet name="１年目 (車載型、充放電、充電あり）" sheetId="31" r:id="rId8"/>
    <sheet name="２年目 (車載型、充放電、充電あり）" sheetId="32" r:id="rId9"/>
  </sheets>
  <definedNames>
    <definedName name="_xlnm.Print_Area" localSheetId="4">'1年目 (LC-ZEB)'!$A$1:$T$31</definedName>
    <definedName name="_xlnm.Print_Area" localSheetId="7">'１年目 (車載型、充放電、充電あり）'!$A$1:$Q$36</definedName>
    <definedName name="_xlnm.Print_Area" localSheetId="5">'2年目 (LC-ZEB) '!$A$1:$T$31</definedName>
    <definedName name="_xlnm.Print_Area" localSheetId="8">'２年目 (車載型、充放電、充電あり）'!$A$1:$Q$36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(LC-ZEB)'!$A$1:$T$48</definedName>
    <definedName name="_xlnm.Print_Area" localSheetId="6">'全体（車載型、充放電、充電あり）'!$A$1:$Q$45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30" l="1"/>
  <c r="F15" i="30"/>
  <c r="B15" i="30"/>
  <c r="B11" i="30" l="1"/>
  <c r="F8" i="30" l="1"/>
  <c r="B8" i="30"/>
  <c r="I36" i="32"/>
  <c r="N8" i="32" s="1"/>
  <c r="F11" i="32" s="1"/>
  <c r="Q10" i="32"/>
  <c r="J8" i="32"/>
  <c r="I36" i="31"/>
  <c r="N8" i="31" s="1"/>
  <c r="F11" i="31" s="1"/>
  <c r="J8" i="31"/>
  <c r="I36" i="30"/>
  <c r="N8" i="30" s="1"/>
  <c r="Q10" i="30"/>
  <c r="Q10" i="31" s="1"/>
  <c r="T9" i="24"/>
  <c r="T9" i="11"/>
  <c r="T9" i="12"/>
  <c r="F11" i="30" l="1"/>
  <c r="J11" i="32"/>
  <c r="N11" i="32" s="1"/>
  <c r="N15" i="32" s="1"/>
  <c r="J8" i="30"/>
  <c r="J11" i="31"/>
  <c r="E10" i="24"/>
  <c r="J11" i="30" l="1"/>
  <c r="N11" i="31"/>
  <c r="N11" i="30" s="1"/>
  <c r="I7" i="24"/>
  <c r="E7" i="24"/>
  <c r="M7" i="12"/>
  <c r="Q7" i="11"/>
  <c r="I10" i="11" s="1"/>
  <c r="M7" i="11"/>
  <c r="M10" i="11" s="1"/>
  <c r="N15" i="30" l="1"/>
  <c r="N15" i="31"/>
  <c r="Q10" i="11"/>
  <c r="T9" i="27"/>
  <c r="M7" i="27"/>
  <c r="T9" i="26"/>
  <c r="M7" i="26"/>
  <c r="K31" i="26" l="1"/>
  <c r="Q7" i="26" s="1"/>
  <c r="I10" i="26" l="1"/>
  <c r="M10" i="26" l="1"/>
  <c r="K29" i="11"/>
  <c r="Q10" i="26" l="1"/>
  <c r="K31" i="12"/>
  <c r="Q7" i="12" s="1"/>
  <c r="I10" i="12" s="1"/>
  <c r="M10" i="12" s="1"/>
  <c r="Q10" i="12" s="1"/>
  <c r="K31" i="11"/>
  <c r="K31" i="27" l="1"/>
  <c r="Q7" i="27" s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L7" authorId="0" shapeId="0" xr:uid="{6DF75C0D-9C75-40FC-842C-1DAF62051D8D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H10" authorId="0" shapeId="0" xr:uid="{D51E4EB2-A60D-427E-8010-69C60B8E7B9F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AA11" authorId="1" shapeId="0" xr:uid="{7A89D800-8C5A-4A22-9BA7-98941601F082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単体で機能するものは単体で、システムで機能するものはそのシステムで。工事費も含め補助対象経費で税抜込50万円以上になるものを計上する。
「様式11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L7" authorId="0" shapeId="0" xr:uid="{7C277E9D-E6EF-4487-8767-C6DB2245235A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H10" authorId="0" shapeId="0" xr:uid="{17AE1E4B-87DF-49FF-85F5-5EF0DF525034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AA11" authorId="1" shapeId="0" xr:uid="{F9FE8D10-4670-4DCC-8D77-0E57949246CC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Q9" authorId="0" shapeId="0" xr:uid="{265DF821-79C2-43EE-B75F-382EAF8BE29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7D5C1659-B05F-4472-8FD8-D1C88EF3A295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D240DC3-361B-47DC-AD9B-DB6E0C145729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A796BE1F-29A8-4718-A1F2-73826D9C4F5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5BA3D64F-3CA7-4497-A0A5-840A506B5C03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15D6DF7-0CE9-49EF-A8E1-74D58B0420E0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4600901C-D6A7-4BF8-9260-C2239E624D50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D921EA06-0FAB-4B78-920E-7E8A61FA8AAC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Q4" authorId="0" shapeId="0" xr:uid="{BF75349E-3E52-43DB-AC1D-F35920C0E564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2E1CC567-520E-4435-B7C4-171682E1B6CF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7" authorId="0" shapeId="0" xr:uid="{C672AF4B-F754-4EFE-95C0-DC67F584E96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V17" authorId="2" shapeId="0" xr:uid="{35DCDF3A-1DD0-49D8-B6CF-28B9A88F5C88}">
      <text>
        <r>
          <rPr>
            <b/>
            <sz val="14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A5594179-296C-4A92-8EDA-233A77B0EF06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A29A9727-C827-484C-B4BB-CD0AFA2CD5D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BE694E32-22DA-4D02-A746-96297ECDBAC9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1" authorId="1" shapeId="0" xr:uid="{694565CB-B117-4220-B2AB-01A7AF4862F7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CD8ACACD-5F22-492D-819F-4BA503B88CC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5BAA4BDA-D91D-4591-AD77-037A5591A8A9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A34F6277-0A10-4F2E-AD67-6A04710373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A7943D28-5C67-470C-9150-F8ABA0BEB0F3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1" authorId="1" shapeId="0" xr:uid="{6C24B789-F7E6-4120-BA80-8EE21384FF9C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12201406-6714-4BEC-8684-813FC4D793A0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<sst xmlns="http://schemas.openxmlformats.org/spreadsheetml/2006/main" count="568" uniqueCount="143">
  <si>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</si>
  <si>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</si>
  <si>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</si>
  <si>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</si>
  <si>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</si>
  <si>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</si>
  <si>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</si>
  <si>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</si>
  <si>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</si>
  <si>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</si>
  <si>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</si>
  <si>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</si>
  <si>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</si>
  <si>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</si>
  <si>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</si>
  <si>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</si>
  <si>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</si>
  <si>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</si>
  <si>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</si>
  <si>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</si>
  <si>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</si>
  <si>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</si>
  <si>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</si>
  <si>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</si>
  <si>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</si>
  <si>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</si>
  <si>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</si>
  <si>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</si>
  <si>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</si>
  <si>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</si>
  <si>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</si>
  <si>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</si>
  <si>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</si>
  <si>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</si>
  <si>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</si>
  <si>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</si>
  <si>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</si>
  <si>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</si>
  <si>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</si>
  <si>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</si>
  <si>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</si>
  <si>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</si>
  <si>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</si>
  <si>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</si>
  <si>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</si>
  <si>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</si>
  <si>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</si>
  <si>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</si>
  <si>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</si>
  <si>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</si>
  <si>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</si>
  <si>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</si>
  <si>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</si>
  <si>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</si>
  <si>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</si>
  <si>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</si>
  <si>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</si>
  <si>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</si>
  <si>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</si>
  <si>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</si>
  <si>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</si>
  <si>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</si>
  <si>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</si>
  <si>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</si>
  <si>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</si>
  <si>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</si>
  <si>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</si>
  <si>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</si>
  <si>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</si>
  <si>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</si>
  <si>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</si>
  <si>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</si>
  <si>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</si>
  <si>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</si>
  <si>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</si>
  <si>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</si>
  <si>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</si>
  <si>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</si>
  <si>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</si>
  <si>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</si>
  <si>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</si>
  <si>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</si>
  <si>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</si>
  <si>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</si>
  <si>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</si>
  <si>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</si>
  <si>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</si>
  <si>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</si>
  <si>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</si>
  <si>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</si>
  <si>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</si>
  <si>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</si>
  <si>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</si>
  <si>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</si>
  <si>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</si>
  <si>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</si>
  <si>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</si>
  <si>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</si>
  <si>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</si>
  <si>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</si>
  <si>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</si>
  <si>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令和９年○月</t>
    <rPh sb="0" eb="2">
      <t>レイワ</t>
    </rPh>
    <rPh sb="3" eb="4">
      <t>ネン</t>
    </rPh>
    <rPh sb="5" eb="6">
      <t>ガツ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</si>
  <si>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</si>
  <si>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-</t>
    <phoneticPr fontId="3"/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</si>
  <si>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</si>
  <si>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</si>
  <si>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複数年度事業</t>
    <phoneticPr fontId="3"/>
  </si>
  <si>
    <t xml:space="preserve">  建築物等のＺＥＢ化・省ＣＯ２化普及加速事業　経費内訳</t>
    <phoneticPr fontId="3"/>
  </si>
  <si>
    <t>新築建築物『ZEB』</t>
    <rPh sb="0" eb="2">
      <t>シンチク</t>
    </rPh>
    <rPh sb="2" eb="5">
      <t>ケンチクブツ</t>
    </rPh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</si>
  <si>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</si>
  <si>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
ＬＣＣＯ２削減型の先導的な新築ＺＥＢ支援事業</t>
    <phoneticPr fontId="3"/>
  </si>
  <si>
    <t>別紙２　経費内訳</t>
    <phoneticPr fontId="3"/>
  </si>
  <si>
    <t>建築物等のＺＥＢ化・省ＣＯ２化普及加速事業　経費内訳</t>
    <phoneticPr fontId="3"/>
  </si>
  <si>
    <t>(複数年度事業・全体)</t>
    <phoneticPr fontId="3"/>
  </si>
  <si>
    <t>＜車載型蓄電池、充放電設備、充電設備を除いた経費＞</t>
    <rPh sb="1" eb="4">
      <t>シャサイガタ</t>
    </rPh>
    <rPh sb="4" eb="7">
      <t>チクデンチ</t>
    </rPh>
    <rPh sb="8" eb="13">
      <t>ジュウホウデンセツビ</t>
    </rPh>
    <rPh sb="14" eb="18">
      <t>ジュウデンセツビ</t>
    </rPh>
    <phoneticPr fontId="3"/>
  </si>
  <si>
    <t>所要経費</t>
  </si>
  <si>
    <t>(2)寄付金その他の収入</t>
  </si>
  <si>
    <t>(5)基準額</t>
  </si>
  <si>
    <t>(6)選定額</t>
  </si>
  <si>
    <t>(7)補助基本額</t>
  </si>
  <si>
    <t>(8)補助金所要額</t>
  </si>
  <si>
    <t>(3)と(6)を比較して
少ない方の額</t>
    <phoneticPr fontId="3"/>
  </si>
  <si>
    <t>所要経費</t>
    <phoneticPr fontId="3"/>
  </si>
  <si>
    <t>(9)車載型蓄電池、充放電設備、充電設備金額</t>
    <rPh sb="20" eb="22">
      <t>キンガク</t>
    </rPh>
    <phoneticPr fontId="3"/>
  </si>
  <si>
    <t>(10)補助対象経費支出予定額合計</t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5" eb="17">
      <t>ゴウケイ</t>
    </rPh>
    <phoneticPr fontId="3"/>
  </si>
  <si>
    <t>(11)車載型蓄電池、充放電設備、充電設備補助金所要額</t>
    <rPh sb="4" eb="6">
      <t>シャサイ</t>
    </rPh>
    <rPh sb="6" eb="7">
      <t>ガタ</t>
    </rPh>
    <rPh sb="7" eb="10">
      <t>チクデンチ</t>
    </rPh>
    <rPh sb="11" eb="14">
      <t>ジュウホウデン</t>
    </rPh>
    <rPh sb="14" eb="16">
      <t>セツビ</t>
    </rPh>
    <rPh sb="17" eb="19">
      <t>ジュウデン</t>
    </rPh>
    <rPh sb="19" eb="21">
      <t>セツビ</t>
    </rPh>
    <rPh sb="21" eb="24">
      <t>ホジョキン</t>
    </rPh>
    <rPh sb="24" eb="26">
      <t>ショヨウ</t>
    </rPh>
    <rPh sb="26" eb="27">
      <t>ガク</t>
    </rPh>
    <phoneticPr fontId="3"/>
  </si>
  <si>
    <t>(12)補助金所要額合計</t>
    <rPh sb="4" eb="7">
      <t>ホジョキン</t>
    </rPh>
    <rPh sb="7" eb="12">
      <t>ショヨウガクゴウケイ</t>
    </rPh>
    <phoneticPr fontId="3"/>
  </si>
  <si>
    <t>総事業費＝補助対象経費支出予定額</t>
    <rPh sb="0" eb="4">
      <t>ソウジギョウヒ</t>
    </rPh>
    <rPh sb="5" eb="7">
      <t>ホジョ</t>
    </rPh>
    <rPh sb="7" eb="9">
      <t>タイショウ</t>
    </rPh>
    <rPh sb="9" eb="11">
      <t>ケイヒ</t>
    </rPh>
    <rPh sb="11" eb="13">
      <t>シシュツ</t>
    </rPh>
    <rPh sb="13" eb="15">
      <t>ヨテイ</t>
    </rPh>
    <rPh sb="15" eb="16">
      <t>ガク</t>
    </rPh>
    <phoneticPr fontId="3"/>
  </si>
  <si>
    <t>(8)＋(11)</t>
    <phoneticPr fontId="3"/>
  </si>
  <si>
    <t>補助対象経費支出予定額内訳</t>
  </si>
  <si>
    <t>金　額</t>
  </si>
  <si>
    <t>積算内訳</t>
  </si>
  <si>
    <t>合　　計</t>
  </si>
  <si>
    <t>購入予定の主な財産の内訳（一品、一組または一式の価格が５０万円以上のもの）</t>
  </si>
  <si>
    <t>名　称</t>
    <phoneticPr fontId="3"/>
  </si>
  <si>
    <t>数量</t>
  </si>
  <si>
    <t>単　価</t>
  </si>
  <si>
    <t>購入予定時期</t>
  </si>
  <si>
    <t>注　本内訳に、見積書または計算書等を添付してください。</t>
    <phoneticPr fontId="3"/>
  </si>
  <si>
    <t>(複数年度事業・１年目)</t>
    <rPh sb="9" eb="11">
      <t>ネンメ</t>
    </rPh>
    <phoneticPr fontId="3"/>
  </si>
  <si>
    <t>(複数年度事業・２年目)</t>
    <rPh sb="9" eb="11">
      <t>ネンメ</t>
    </rPh>
    <phoneticPr fontId="3"/>
  </si>
  <si>
    <t>＜車載型蓄電池、充放電設備、充電設備の設備費＞</t>
    <rPh sb="19" eb="22">
      <t>セツビヒ</t>
    </rPh>
    <phoneticPr fontId="3"/>
  </si>
  <si>
    <t>消費税及び地方消費税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</si>
</sst>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48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sz val="11"/>
      <color theme="0" tint="-0.1499984740745262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0" tint="-0.34998626667073579"/>
      <name val="游ゴシック"/>
      <family val="2"/>
      <charset val="128"/>
      <scheme val="minor"/>
    </font>
    <font>
      <b/>
      <sz val="14"/>
      <color indexed="10"/>
      <name val="MS P ゴシック"/>
      <family val="3"/>
      <charset val="128"/>
    </font>
    <font>
      <b/>
      <sz val="14"/>
      <color indexed="9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rgb="FF000000"/>
      </top>
      <bottom/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rgb="FF000000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41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43" fillId="2" borderId="0" xfId="0" applyFont="1" applyFill="1">
      <alignment vertical="center"/>
    </xf>
    <xf numFmtId="0" fontId="26" fillId="0" borderId="31" xfId="0" applyFont="1" applyBorder="1" applyAlignment="1">
      <alignment vertical="center" shrinkToFit="1"/>
    </xf>
    <xf numFmtId="0" fontId="26" fillId="0" borderId="23" xfId="0" applyFont="1" applyBorder="1" applyAlignment="1">
      <alignment vertical="center" shrinkToFit="1"/>
    </xf>
    <xf numFmtId="0" fontId="26" fillId="0" borderId="24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 shrinkToFit="1"/>
    </xf>
    <xf numFmtId="0" fontId="26" fillId="0" borderId="23" xfId="0" applyFont="1" applyBorder="1" applyAlignment="1">
      <alignment horizontal="left" vertical="center" shrinkToFit="1"/>
    </xf>
    <xf numFmtId="0" fontId="44" fillId="0" borderId="0" xfId="0" applyFont="1">
      <alignment vertical="center"/>
    </xf>
    <xf numFmtId="0" fontId="45" fillId="2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47" xfId="0" applyFont="1" applyBorder="1" applyAlignment="1">
      <alignment horizontal="justify" vertical="center" wrapText="1"/>
    </xf>
    <xf numFmtId="0" fontId="5" fillId="0" borderId="48" xfId="0" applyFont="1" applyBorder="1" applyAlignment="1">
      <alignment horizontal="justify" vertical="center" wrapText="1"/>
    </xf>
    <xf numFmtId="0" fontId="5" fillId="0" borderId="49" xfId="0" applyFont="1" applyBorder="1" applyAlignment="1">
      <alignment horizontal="justify" vertical="center" wrapText="1"/>
    </xf>
    <xf numFmtId="0" fontId="5" fillId="0" borderId="47" xfId="0" applyFont="1" applyBorder="1">
      <alignment vertical="center"/>
    </xf>
    <xf numFmtId="0" fontId="5" fillId="0" borderId="48" xfId="0" applyFont="1" applyBorder="1">
      <alignment vertical="center"/>
    </xf>
    <xf numFmtId="0" fontId="5" fillId="0" borderId="49" xfId="0" applyFont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38" fontId="5" fillId="0" borderId="8" xfId="1" applyFont="1" applyBorder="1" applyAlignment="1">
      <alignment horizontal="justify" vertical="center" wrapText="1"/>
    </xf>
    <xf numFmtId="38" fontId="5" fillId="0" borderId="0" xfId="1" applyFont="1" applyBorder="1" applyAlignment="1">
      <alignment horizontal="justify" vertical="center" wrapText="1"/>
    </xf>
    <xf numFmtId="38" fontId="5" fillId="0" borderId="6" xfId="1" applyFont="1" applyBorder="1" applyAlignment="1">
      <alignment horizontal="center" vertical="center" wrapText="1"/>
    </xf>
    <xf numFmtId="38" fontId="5" fillId="0" borderId="53" xfId="1" applyFont="1" applyFill="1" applyBorder="1" applyAlignment="1">
      <alignment horizontal="center" vertical="center" wrapText="1"/>
    </xf>
    <xf numFmtId="38" fontId="5" fillId="0" borderId="53" xfId="1" applyFont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 wrapText="1"/>
    </xf>
    <xf numFmtId="38" fontId="5" fillId="0" borderId="65" xfId="1" applyFont="1" applyBorder="1" applyAlignment="1">
      <alignment horizontal="center" vertical="center" wrapText="1"/>
    </xf>
    <xf numFmtId="38" fontId="5" fillId="0" borderId="68" xfId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1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38" fontId="11" fillId="0" borderId="1" xfId="1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69" xfId="0" applyFont="1" applyBorder="1" applyAlignment="1">
      <alignment horizontal="center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1" fillId="3" borderId="45" xfId="0" applyFont="1" applyFill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/>
    </xf>
    <xf numFmtId="0" fontId="11" fillId="3" borderId="50" xfId="0" applyFont="1" applyFill="1" applyBorder="1" applyAlignment="1">
      <alignment horizontal="justify" vertical="center"/>
    </xf>
    <xf numFmtId="0" fontId="2" fillId="0" borderId="0" xfId="0" applyFont="1" applyAlignment="1">
      <alignment horizontal="left" vertical="center"/>
    </xf>
    <xf numFmtId="38" fontId="5" fillId="0" borderId="71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0" xfId="0" applyFont="1" applyBorder="1" applyAlignment="1">
      <alignment horizontal="left" vertical="top" wrapText="1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24" fillId="0" borderId="20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3" fontId="26" fillId="0" borderId="19" xfId="0" applyNumberFormat="1" applyFont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9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0" fillId="0" borderId="4" xfId="0" applyBorder="1">
      <alignment vertical="center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8" xfId="0" applyFont="1" applyFill="1" applyBorder="1" applyAlignment="1" applyProtection="1">
      <alignment horizontal="left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7" fillId="3" borderId="24" xfId="0" applyFont="1" applyFill="1" applyBorder="1" applyAlignment="1">
      <alignment horizontal="center" vertical="center"/>
    </xf>
    <xf numFmtId="0" fontId="27" fillId="3" borderId="31" xfId="0" applyFont="1" applyFill="1" applyBorder="1" applyAlignment="1">
      <alignment horizontal="center" vertical="center"/>
    </xf>
    <xf numFmtId="0" fontId="27" fillId="3" borderId="23" xfId="0" applyFont="1" applyFill="1" applyBorder="1" applyAlignment="1">
      <alignment horizontal="center" vertical="center"/>
    </xf>
    <xf numFmtId="0" fontId="17" fillId="3" borderId="7" xfId="0" applyFont="1" applyFill="1" applyBorder="1" applyProtection="1">
      <alignment vertical="center"/>
      <protection locked="0"/>
    </xf>
    <xf numFmtId="0" fontId="0" fillId="0" borderId="5" xfId="0" applyBorder="1">
      <alignment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18" xfId="0" applyFont="1" applyFill="1" applyBorder="1" applyProtection="1">
      <alignment vertical="center"/>
      <protection locked="0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7" fontId="11" fillId="3" borderId="8" xfId="0" applyNumberFormat="1" applyFont="1" applyFill="1" applyBorder="1">
      <alignment vertical="center"/>
    </xf>
    <xf numFmtId="177" fontId="12" fillId="3" borderId="0" xfId="0" applyNumberFormat="1" applyFont="1" applyFill="1">
      <alignment vertical="center"/>
    </xf>
    <xf numFmtId="177" fontId="12" fillId="3" borderId="6" xfId="0" applyNumberFormat="1" applyFont="1" applyFill="1" applyBorder="1">
      <alignment vertical="center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1" fillId="3" borderId="7" xfId="0" applyNumberFormat="1" applyFont="1" applyFill="1" applyBorder="1">
      <alignment vertical="center"/>
    </xf>
    <xf numFmtId="177" fontId="11" fillId="3" borderId="7" xfId="0" applyNumberFormat="1" applyFont="1" applyFill="1" applyBorder="1">
      <alignment vertical="center"/>
    </xf>
    <xf numFmtId="177" fontId="12" fillId="3" borderId="4" xfId="0" applyNumberFormat="1" applyFont="1" applyFill="1" applyBorder="1">
      <alignment vertical="center"/>
    </xf>
    <xf numFmtId="177" fontId="12" fillId="3" borderId="5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7" fontId="11" fillId="3" borderId="9" xfId="0" applyNumberFormat="1" applyFont="1" applyFill="1" applyBorder="1">
      <alignment vertical="center"/>
    </xf>
    <xf numFmtId="177" fontId="12" fillId="3" borderId="2" xfId="0" applyNumberFormat="1" applyFont="1" applyFill="1" applyBorder="1">
      <alignment vertical="center"/>
    </xf>
    <xf numFmtId="177" fontId="12" fillId="3" borderId="3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/>
    </xf>
    <xf numFmtId="0" fontId="12" fillId="3" borderId="0" xfId="0" applyFont="1" applyFill="1" applyAlignment="1">
      <alignment horizontal="justify" vertical="center"/>
    </xf>
    <xf numFmtId="0" fontId="12" fillId="3" borderId="6" xfId="0" applyFont="1" applyFill="1" applyBorder="1" applyAlignment="1">
      <alignment horizontal="justify" vertical="center"/>
    </xf>
    <xf numFmtId="38" fontId="11" fillId="3" borderId="8" xfId="1" applyFont="1" applyFill="1" applyBorder="1">
      <alignment vertical="center"/>
    </xf>
    <xf numFmtId="38" fontId="12" fillId="3" borderId="0" xfId="1" applyFont="1" applyFill="1">
      <alignment vertical="center"/>
    </xf>
    <xf numFmtId="38" fontId="12" fillId="3" borderId="6" xfId="1" applyFont="1" applyFill="1" applyBorder="1">
      <alignment vertical="center"/>
    </xf>
    <xf numFmtId="38" fontId="11" fillId="0" borderId="10" xfId="1" applyFont="1" applyFill="1" applyBorder="1">
      <alignment vertical="center"/>
    </xf>
    <xf numFmtId="38" fontId="12" fillId="0" borderId="11" xfId="1" applyFont="1" applyFill="1" applyBorder="1">
      <alignment vertical="center"/>
    </xf>
    <xf numFmtId="0" fontId="5" fillId="0" borderId="10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 wrapText="1"/>
    </xf>
    <xf numFmtId="0" fontId="11" fillId="3" borderId="6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justify" vertical="center"/>
    </xf>
    <xf numFmtId="0" fontId="11" fillId="3" borderId="6" xfId="0" applyFont="1" applyFill="1" applyBorder="1" applyAlignment="1">
      <alignment horizontal="justify" vertical="center"/>
    </xf>
    <xf numFmtId="0" fontId="0" fillId="0" borderId="23" xfId="0" applyBorder="1" applyAlignment="1">
      <alignment horizontal="center" vertical="center" wrapText="1"/>
    </xf>
    <xf numFmtId="0" fontId="27" fillId="3" borderId="1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justify" vertical="center"/>
    </xf>
    <xf numFmtId="0" fontId="12" fillId="3" borderId="2" xfId="0" applyFont="1" applyFill="1" applyBorder="1" applyAlignment="1">
      <alignment horizontal="justify" vertical="center"/>
    </xf>
    <xf numFmtId="0" fontId="12" fillId="3" borderId="3" xfId="0" applyFont="1" applyFill="1" applyBorder="1" applyAlignment="1">
      <alignment horizontal="justify" vertical="center"/>
    </xf>
    <xf numFmtId="38" fontId="11" fillId="3" borderId="9" xfId="1" applyFont="1" applyFill="1" applyBorder="1">
      <alignment vertical="center"/>
    </xf>
    <xf numFmtId="38" fontId="12" fillId="3" borderId="2" xfId="1" applyFont="1" applyFill="1" applyBorder="1">
      <alignment vertical="center"/>
    </xf>
    <xf numFmtId="38" fontId="12" fillId="3" borderId="3" xfId="1" applyFont="1" applyFill="1" applyBorder="1">
      <alignment vertical="center"/>
    </xf>
    <xf numFmtId="38" fontId="5" fillId="0" borderId="62" xfId="1" applyFont="1" applyBorder="1" applyAlignment="1">
      <alignment horizontal="left" vertical="center"/>
    </xf>
    <xf numFmtId="38" fontId="5" fillId="0" borderId="26" xfId="1" applyFont="1" applyBorder="1" applyAlignment="1">
      <alignment horizontal="left" vertical="center"/>
    </xf>
    <xf numFmtId="38" fontId="5" fillId="0" borderId="63" xfId="1" applyFont="1" applyBorder="1" applyAlignment="1">
      <alignment horizontal="left" vertical="center"/>
    </xf>
    <xf numFmtId="38" fontId="5" fillId="0" borderId="62" xfId="1" applyFont="1" applyBorder="1" applyAlignment="1">
      <alignment horizontal="left" vertical="center" wrapText="1"/>
    </xf>
    <xf numFmtId="38" fontId="5" fillId="0" borderId="26" xfId="1" applyFont="1" applyBorder="1" applyAlignment="1">
      <alignment horizontal="left" vertical="center" wrapText="1"/>
    </xf>
    <xf numFmtId="38" fontId="5" fillId="0" borderId="63" xfId="1" applyFont="1" applyBorder="1" applyAlignment="1">
      <alignment horizontal="left" vertical="center" wrapText="1"/>
    </xf>
    <xf numFmtId="38" fontId="5" fillId="0" borderId="62" xfId="1" applyFont="1" applyBorder="1" applyAlignment="1">
      <alignment vertical="center" shrinkToFit="1"/>
    </xf>
    <xf numFmtId="38" fontId="5" fillId="0" borderId="26" xfId="1" applyFont="1" applyBorder="1" applyAlignment="1">
      <alignment vertical="center" shrinkToFit="1"/>
    </xf>
    <xf numFmtId="38" fontId="5" fillId="0" borderId="63" xfId="1" applyFont="1" applyBorder="1" applyAlignment="1">
      <alignment vertical="center" shrinkToFit="1"/>
    </xf>
    <xf numFmtId="38" fontId="5" fillId="0" borderId="7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38" fontId="5" fillId="0" borderId="66" xfId="1" applyFont="1" applyFill="1" applyBorder="1" applyAlignment="1">
      <alignment vertical="center"/>
    </xf>
    <xf numFmtId="38" fontId="5" fillId="0" borderId="67" xfId="1" applyFont="1" applyFill="1" applyBorder="1" applyAlignment="1">
      <alignment vertical="center"/>
    </xf>
    <xf numFmtId="0" fontId="2" fillId="0" borderId="54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55" xfId="1" applyFont="1" applyBorder="1" applyAlignment="1">
      <alignment horizontal="left" vertical="top" wrapText="1"/>
    </xf>
    <xf numFmtId="38" fontId="5" fillId="0" borderId="56" xfId="1" applyFont="1" applyBorder="1" applyAlignment="1">
      <alignment horizontal="left" vertical="top" wrapText="1"/>
    </xf>
    <xf numFmtId="38" fontId="5" fillId="0" borderId="57" xfId="1" applyFont="1" applyBorder="1" applyAlignment="1">
      <alignment vertical="top" shrinkToFit="1"/>
    </xf>
    <xf numFmtId="38" fontId="5" fillId="0" borderId="58" xfId="1" applyFont="1" applyBorder="1" applyAlignment="1">
      <alignment vertical="top" shrinkToFit="1"/>
    </xf>
    <xf numFmtId="38" fontId="5" fillId="0" borderId="59" xfId="1" applyFont="1" applyBorder="1" applyAlignment="1">
      <alignment vertical="top" shrinkToFit="1"/>
    </xf>
    <xf numFmtId="38" fontId="2" fillId="0" borderId="26" xfId="1" applyFont="1" applyBorder="1" applyAlignment="1">
      <alignment horizontal="left" vertical="center" wrapText="1"/>
    </xf>
    <xf numFmtId="38" fontId="2" fillId="0" borderId="61" xfId="1" applyFont="1" applyBorder="1" applyAlignment="1">
      <alignment horizontal="left" vertical="center" wrapText="1"/>
    </xf>
    <xf numFmtId="38" fontId="5" fillId="0" borderId="9" xfId="1" applyFont="1" applyBorder="1" applyAlignment="1">
      <alignment horizontal="left" vertical="center"/>
    </xf>
    <xf numFmtId="38" fontId="5" fillId="0" borderId="2" xfId="1" applyFont="1" applyBorder="1" applyAlignment="1">
      <alignment horizontal="left" vertical="center"/>
    </xf>
    <xf numFmtId="38" fontId="5" fillId="0" borderId="3" xfId="1" applyFont="1" applyBorder="1" applyAlignment="1">
      <alignment horizontal="left" vertical="center"/>
    </xf>
    <xf numFmtId="38" fontId="5" fillId="0" borderId="9" xfId="1" applyFont="1" applyBorder="1" applyAlignment="1">
      <alignment horizontal="justify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Border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6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7" xfId="0" applyFont="1" applyBorder="1" applyAlignment="1">
      <alignment horizontal="justify" vertical="top" wrapText="1"/>
    </xf>
    <xf numFmtId="0" fontId="5" fillId="0" borderId="48" xfId="0" applyFont="1" applyBorder="1" applyAlignment="1">
      <alignment horizontal="justify" vertical="top" wrapText="1"/>
    </xf>
    <xf numFmtId="0" fontId="5" fillId="0" borderId="49" xfId="0" applyFont="1" applyBorder="1" applyAlignment="1">
      <alignment horizontal="justify" vertical="top" wrapText="1"/>
    </xf>
    <xf numFmtId="0" fontId="5" fillId="0" borderId="47" xfId="0" applyFont="1" applyBorder="1" applyAlignment="1">
      <alignment horizontal="justify" vertical="center" wrapText="1"/>
    </xf>
    <xf numFmtId="0" fontId="5" fillId="0" borderId="48" xfId="0" applyFont="1" applyBorder="1" applyAlignment="1">
      <alignment horizontal="justify" vertical="center" wrapText="1"/>
    </xf>
    <xf numFmtId="0" fontId="5" fillId="0" borderId="49" xfId="0" applyFont="1" applyBorder="1" applyAlignment="1">
      <alignment horizontal="justify" vertical="center" wrapText="1"/>
    </xf>
    <xf numFmtId="38" fontId="5" fillId="0" borderId="7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5" fillId="0" borderId="51" xfId="1" applyFont="1" applyFill="1" applyBorder="1" applyAlignment="1">
      <alignment horizontal="right" vertical="center"/>
    </xf>
    <xf numFmtId="38" fontId="0" fillId="0" borderId="52" xfId="1" applyFont="1" applyFill="1" applyBorder="1" applyAlignment="1">
      <alignment horizontal="right" vertical="center"/>
    </xf>
    <xf numFmtId="38" fontId="2" fillId="0" borderId="47" xfId="1" applyFont="1" applyBorder="1" applyAlignment="1">
      <alignment horizontal="justify" vertical="center" wrapText="1"/>
    </xf>
    <xf numFmtId="38" fontId="2" fillId="0" borderId="48" xfId="1" applyFont="1" applyBorder="1" applyAlignment="1">
      <alignment horizontal="justify" vertical="center" wrapText="1"/>
    </xf>
    <xf numFmtId="38" fontId="2" fillId="0" borderId="49" xfId="1" applyFont="1" applyBorder="1" applyAlignment="1">
      <alignment horizontal="justify" vertical="center" wrapText="1"/>
    </xf>
    <xf numFmtId="38" fontId="5" fillId="3" borderId="70" xfId="1" applyFont="1" applyFill="1" applyBorder="1" applyAlignment="1">
      <alignment vertical="center"/>
    </xf>
    <xf numFmtId="38" fontId="5" fillId="3" borderId="72" xfId="1" applyFont="1" applyFill="1" applyBorder="1" applyAlignment="1">
      <alignment vertical="center"/>
    </xf>
    <xf numFmtId="38" fontId="5" fillId="3" borderId="51" xfId="1" applyFont="1" applyFill="1" applyBorder="1" applyAlignment="1">
      <alignment horizontal="right" vertical="center"/>
    </xf>
    <xf numFmtId="38" fontId="0" fillId="3" borderId="52" xfId="1" applyFont="1" applyFill="1" applyBorder="1" applyAlignment="1">
      <alignment horizontal="right" vertical="center"/>
    </xf>
    <xf numFmtId="38" fontId="5" fillId="3" borderId="7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38" fontId="5" fillId="0" borderId="51" xfId="1" applyFont="1" applyBorder="1" applyAlignment="1">
      <alignment vertical="center"/>
    </xf>
    <xf numFmtId="38" fontId="0" fillId="0" borderId="52" xfId="1" applyFont="1" applyBorder="1" applyAlignment="1">
      <alignment vertical="center"/>
    </xf>
    <xf numFmtId="38" fontId="5" fillId="0" borderId="51" xfId="1" applyFont="1" applyBorder="1" applyAlignment="1">
      <alignment horizontal="right" vertical="center"/>
    </xf>
    <xf numFmtId="38" fontId="0" fillId="0" borderId="52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394335</xdr:colOff>
      <xdr:row>22</xdr:row>
      <xdr:rowOff>194311</xdr:rowOff>
    </xdr:from>
    <xdr:to>
      <xdr:col>29</xdr:col>
      <xdr:colOff>251460</xdr:colOff>
      <xdr:row>24</xdr:row>
      <xdr:rowOff>118111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57010" y="529018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71FC22-0EA1-4BF8-8ADD-ECA0DBE08462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133DF01-82B5-41F3-AFA7-A1BD83103DD2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53C371-EB71-4F6F-A551-98120F3F5D15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77" t="s">
        <v>61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</row>
    <row r="3" spans="1:17" ht="9" customHeight="1"/>
    <row r="4" spans="1:17">
      <c r="A4" t="s">
        <v>30</v>
      </c>
    </row>
    <row r="5" spans="1:17">
      <c r="A5" s="178"/>
      <c r="B5" s="178"/>
      <c r="C5" s="178"/>
      <c r="D5" s="178"/>
      <c r="E5" s="179" t="s">
        <v>31</v>
      </c>
      <c r="F5" s="179"/>
      <c r="G5" s="179"/>
      <c r="H5" s="179"/>
      <c r="I5" s="179"/>
      <c r="J5" s="179"/>
      <c r="K5" s="179"/>
      <c r="L5" s="179"/>
      <c r="M5" s="179"/>
      <c r="N5" s="179"/>
    </row>
    <row r="6" spans="1:17">
      <c r="A6" s="178" t="s">
        <v>62</v>
      </c>
      <c r="B6" s="178"/>
      <c r="C6" s="178"/>
      <c r="D6" s="178"/>
      <c r="E6" s="178" t="s">
        <v>60</v>
      </c>
      <c r="F6" s="178"/>
      <c r="G6" s="178"/>
      <c r="H6" s="178"/>
      <c r="I6" s="178"/>
      <c r="J6" s="178"/>
      <c r="K6" s="178"/>
      <c r="L6" s="178"/>
      <c r="M6" s="178"/>
      <c r="N6" s="178"/>
    </row>
    <row r="7" spans="1:17" ht="9" customHeight="1"/>
    <row r="8" spans="1:17">
      <c r="A8" t="s">
        <v>58</v>
      </c>
    </row>
    <row r="10" spans="1:17">
      <c r="A10" s="123" t="s">
        <v>32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</row>
    <row r="11" spans="1:17" ht="18.75" customHeight="1">
      <c r="A11" s="124" t="s">
        <v>33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</row>
    <row r="12" spans="1:17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</row>
    <row r="13" spans="1:17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</row>
    <row r="15" spans="1:17">
      <c r="A15" s="123" t="s">
        <v>34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</row>
    <row r="16" spans="1:17" ht="28.5" customHeight="1">
      <c r="A16" s="175" t="s">
        <v>110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</row>
    <row r="17" spans="1:17" ht="18" customHeight="1">
      <c r="A17" s="176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</row>
    <row r="18" spans="1:17" ht="19.5" thickBot="1">
      <c r="A18" s="39"/>
    </row>
    <row r="19" spans="1:17" ht="15" customHeight="1">
      <c r="A19" s="172" t="s">
        <v>93</v>
      </c>
      <c r="B19" s="149" t="s">
        <v>92</v>
      </c>
      <c r="C19" s="150"/>
      <c r="D19" s="150"/>
      <c r="E19" s="151"/>
      <c r="F19" s="140" t="s">
        <v>13</v>
      </c>
      <c r="G19" s="150"/>
      <c r="H19" s="150"/>
      <c r="I19" s="151"/>
      <c r="J19" s="140" t="s">
        <v>89</v>
      </c>
      <c r="K19" s="162"/>
      <c r="L19" s="162"/>
      <c r="M19" s="163"/>
      <c r="N19" s="140" t="s">
        <v>90</v>
      </c>
      <c r="O19" s="162"/>
      <c r="P19" s="162"/>
      <c r="Q19" s="163"/>
    </row>
    <row r="20" spans="1:17" ht="15" customHeight="1">
      <c r="A20" s="173"/>
      <c r="B20" s="152"/>
      <c r="C20" s="153"/>
      <c r="D20" s="153"/>
      <c r="E20" s="154"/>
      <c r="F20" s="152"/>
      <c r="G20" s="153"/>
      <c r="H20" s="153"/>
      <c r="I20" s="154"/>
      <c r="J20" s="164"/>
      <c r="K20" s="165"/>
      <c r="L20" s="165"/>
      <c r="M20" s="166"/>
      <c r="N20" s="164"/>
      <c r="O20" s="165"/>
      <c r="P20" s="165"/>
      <c r="Q20" s="166"/>
    </row>
    <row r="21" spans="1:17" ht="15" customHeight="1" thickBot="1">
      <c r="A21" s="173"/>
      <c r="B21" s="155"/>
      <c r="C21" s="156"/>
      <c r="D21" s="156"/>
      <c r="E21" s="157"/>
      <c r="F21" s="155"/>
      <c r="G21" s="156"/>
      <c r="H21" s="156"/>
      <c r="I21" s="157"/>
      <c r="J21" s="167"/>
      <c r="K21" s="168"/>
      <c r="L21" s="168"/>
      <c r="M21" s="169"/>
      <c r="N21" s="167"/>
      <c r="O21" s="168"/>
      <c r="P21" s="168"/>
      <c r="Q21" s="169"/>
    </row>
    <row r="22" spans="1:17" ht="19.5" thickBot="1">
      <c r="A22" s="173"/>
      <c r="B22" s="171"/>
      <c r="C22" s="170"/>
      <c r="D22" s="170"/>
      <c r="E22" s="40" t="s">
        <v>5</v>
      </c>
      <c r="F22" s="170"/>
      <c r="G22" s="170"/>
      <c r="H22" s="170"/>
      <c r="I22" s="40" t="s">
        <v>5</v>
      </c>
      <c r="J22" s="139"/>
      <c r="K22" s="139"/>
      <c r="L22" s="139"/>
      <c r="M22" s="40" t="s">
        <v>5</v>
      </c>
      <c r="N22" s="139"/>
      <c r="O22" s="139"/>
      <c r="P22" s="139"/>
      <c r="Q22" s="40" t="s">
        <v>5</v>
      </c>
    </row>
    <row r="23" spans="1:17" ht="15" customHeight="1">
      <c r="A23" s="173"/>
      <c r="B23" s="149" t="s">
        <v>6</v>
      </c>
      <c r="C23" s="150"/>
      <c r="D23" s="150"/>
      <c r="E23" s="151"/>
      <c r="F23" s="140" t="s">
        <v>94</v>
      </c>
      <c r="G23" s="150"/>
      <c r="H23" s="150"/>
      <c r="I23" s="151"/>
      <c r="J23" s="140" t="s">
        <v>95</v>
      </c>
      <c r="K23" s="162"/>
      <c r="L23" s="162"/>
      <c r="M23" s="163"/>
      <c r="N23" s="140" t="s">
        <v>91</v>
      </c>
      <c r="O23" s="141"/>
      <c r="P23" s="141"/>
      <c r="Q23" s="142"/>
    </row>
    <row r="24" spans="1:17" ht="7.5" customHeight="1">
      <c r="A24" s="173"/>
      <c r="B24" s="152"/>
      <c r="C24" s="153"/>
      <c r="D24" s="153"/>
      <c r="E24" s="154"/>
      <c r="F24" s="152"/>
      <c r="G24" s="153"/>
      <c r="H24" s="153"/>
      <c r="I24" s="154"/>
      <c r="J24" s="164"/>
      <c r="K24" s="165"/>
      <c r="L24" s="165"/>
      <c r="M24" s="166"/>
      <c r="N24" s="143"/>
      <c r="O24" s="144"/>
      <c r="P24" s="144"/>
      <c r="Q24" s="145"/>
    </row>
    <row r="25" spans="1:17" ht="15" customHeight="1">
      <c r="A25" s="173"/>
      <c r="B25" s="152"/>
      <c r="C25" s="153"/>
      <c r="D25" s="153"/>
      <c r="E25" s="154"/>
      <c r="F25" s="152"/>
      <c r="G25" s="153"/>
      <c r="H25" s="153"/>
      <c r="I25" s="154"/>
      <c r="J25" s="164"/>
      <c r="K25" s="165"/>
      <c r="L25" s="165"/>
      <c r="M25" s="166"/>
      <c r="N25" s="143"/>
      <c r="O25" s="144"/>
      <c r="P25" s="144"/>
      <c r="Q25" s="145"/>
    </row>
    <row r="26" spans="1:17" ht="15" customHeight="1" thickBot="1">
      <c r="A26" s="173"/>
      <c r="B26" s="155"/>
      <c r="C26" s="156"/>
      <c r="D26" s="156"/>
      <c r="E26" s="157"/>
      <c r="F26" s="155"/>
      <c r="G26" s="156"/>
      <c r="H26" s="156"/>
      <c r="I26" s="157"/>
      <c r="J26" s="167"/>
      <c r="K26" s="168"/>
      <c r="L26" s="168"/>
      <c r="M26" s="169"/>
      <c r="N26" s="146"/>
      <c r="O26" s="147"/>
      <c r="P26" s="147"/>
      <c r="Q26" s="148"/>
    </row>
    <row r="27" spans="1:17" ht="19.5" thickBot="1">
      <c r="A27" s="174"/>
      <c r="B27" s="171"/>
      <c r="C27" s="170"/>
      <c r="D27" s="170"/>
      <c r="E27" s="40" t="s">
        <v>5</v>
      </c>
      <c r="F27" s="139"/>
      <c r="G27" s="139"/>
      <c r="H27" s="139"/>
      <c r="I27" s="40" t="s">
        <v>5</v>
      </c>
      <c r="J27" s="139"/>
      <c r="K27" s="139"/>
      <c r="L27" s="139"/>
      <c r="M27" s="40" t="s">
        <v>5</v>
      </c>
      <c r="N27" s="139"/>
      <c r="O27" s="139"/>
      <c r="P27" s="139"/>
      <c r="Q27" s="40" t="s">
        <v>5</v>
      </c>
    </row>
    <row r="29" spans="1:17">
      <c r="A29" s="158" t="s">
        <v>102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</row>
    <row r="30" spans="1:17">
      <c r="A30" s="15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</row>
    <row r="31" spans="1:17">
      <c r="A31" s="123" t="s">
        <v>72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</row>
    <row r="32" spans="1:17">
      <c r="A32" s="160" t="s">
        <v>73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</row>
    <row r="33" spans="1:17">
      <c r="A33" s="161" t="s">
        <v>35</v>
      </c>
      <c r="B33" s="137"/>
      <c r="C33" s="138"/>
      <c r="D33" s="136" t="s">
        <v>36</v>
      </c>
      <c r="E33" s="137"/>
      <c r="F33" s="138"/>
      <c r="G33" s="136" t="s">
        <v>37</v>
      </c>
      <c r="H33" s="138"/>
      <c r="I33" s="136" t="s">
        <v>38</v>
      </c>
      <c r="J33" s="137"/>
      <c r="K33" s="138"/>
      <c r="L33" s="136" t="s">
        <v>12</v>
      </c>
      <c r="M33" s="137"/>
      <c r="N33" s="138"/>
      <c r="O33" s="136" t="s">
        <v>74</v>
      </c>
      <c r="P33" s="137"/>
      <c r="Q33" s="138"/>
    </row>
    <row r="34" spans="1:17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</row>
    <row r="35" spans="1:17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</row>
    <row r="37" spans="1:17">
      <c r="C37" s="125" t="s">
        <v>39</v>
      </c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7"/>
    </row>
    <row r="38" spans="1:17">
      <c r="C38" s="128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30"/>
    </row>
    <row r="39" spans="1:17">
      <c r="C39" s="131" t="s">
        <v>40</v>
      </c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3"/>
    </row>
    <row r="41" spans="1:17">
      <c r="A41" s="123" t="s">
        <v>54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</row>
    <row r="42" spans="1:17">
      <c r="A42" s="124" t="s">
        <v>55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</row>
  </sheetData>
  <mergeCells count="45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B22:D22"/>
    <mergeCell ref="B27:D27"/>
    <mergeCell ref="A19:A27"/>
    <mergeCell ref="F19:I21"/>
    <mergeCell ref="B19:E21"/>
    <mergeCell ref="N19:Q21"/>
    <mergeCell ref="N22:P22"/>
    <mergeCell ref="J19:M21"/>
    <mergeCell ref="J23:M26"/>
    <mergeCell ref="F23:I26"/>
    <mergeCell ref="J22:L22"/>
    <mergeCell ref="F22:H22"/>
    <mergeCell ref="L33:N33"/>
    <mergeCell ref="O33:Q33"/>
    <mergeCell ref="A31:Q31"/>
    <mergeCell ref="N27:P27"/>
    <mergeCell ref="N23:Q26"/>
    <mergeCell ref="B23:E26"/>
    <mergeCell ref="J27:L27"/>
    <mergeCell ref="F27:H27"/>
    <mergeCell ref="A29:Q30"/>
    <mergeCell ref="A32:Q32"/>
    <mergeCell ref="A33:C33"/>
    <mergeCell ref="D33:F33"/>
    <mergeCell ref="G33:H33"/>
    <mergeCell ref="I33:K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99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21" t="s">
        <v>107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8"/>
      <c r="V2" s="77" t="s">
        <v>104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1" t="s">
        <v>109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V3" s="77" t="s">
        <v>105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106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33" t="s">
        <v>79</v>
      </c>
      <c r="B5" s="234"/>
      <c r="C5" s="234"/>
      <c r="D5" s="235"/>
      <c r="E5" s="15" t="s">
        <v>0</v>
      </c>
      <c r="F5" s="16"/>
      <c r="G5" s="16"/>
      <c r="H5" s="17"/>
      <c r="I5" s="242" t="s">
        <v>13</v>
      </c>
      <c r="J5" s="243"/>
      <c r="K5" s="243"/>
      <c r="L5" s="244"/>
      <c r="M5" s="242" t="s">
        <v>1</v>
      </c>
      <c r="N5" s="243"/>
      <c r="O5" s="243"/>
      <c r="P5" s="244"/>
      <c r="Q5" s="242" t="s">
        <v>75</v>
      </c>
      <c r="R5" s="243"/>
      <c r="S5" s="243"/>
      <c r="T5" s="244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36"/>
      <c r="B6" s="237"/>
      <c r="C6" s="237"/>
      <c r="D6" s="238"/>
      <c r="E6" s="26"/>
      <c r="F6" s="27"/>
      <c r="G6" s="27"/>
      <c r="H6" s="28"/>
      <c r="I6" s="245"/>
      <c r="J6" s="208"/>
      <c r="K6" s="208"/>
      <c r="L6" s="246"/>
      <c r="M6" s="245" t="s">
        <v>2</v>
      </c>
      <c r="N6" s="208"/>
      <c r="O6" s="208"/>
      <c r="P6" s="246"/>
      <c r="Q6" s="245"/>
      <c r="R6" s="208"/>
      <c r="S6" s="208"/>
      <c r="T6" s="246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36"/>
      <c r="B7" s="237"/>
      <c r="C7" s="237"/>
      <c r="D7" s="238"/>
      <c r="E7" s="223">
        <v>70000000</v>
      </c>
      <c r="F7" s="224"/>
      <c r="G7" s="224"/>
      <c r="H7" s="7" t="s">
        <v>3</v>
      </c>
      <c r="I7" s="223">
        <v>0</v>
      </c>
      <c r="J7" s="224"/>
      <c r="K7" s="224"/>
      <c r="L7" s="7" t="s">
        <v>3</v>
      </c>
      <c r="M7" s="225">
        <f>E7-I7</f>
        <v>70000000</v>
      </c>
      <c r="N7" s="229"/>
      <c r="O7" s="229"/>
      <c r="P7" s="7" t="s">
        <v>3</v>
      </c>
      <c r="Q7" s="225">
        <f>K31</f>
        <v>58200000</v>
      </c>
      <c r="R7" s="229"/>
      <c r="S7" s="229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36"/>
      <c r="B8" s="237"/>
      <c r="C8" s="237"/>
      <c r="D8" s="23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30" t="s">
        <v>8</v>
      </c>
      <c r="N8" s="231"/>
      <c r="O8" s="231"/>
      <c r="P8" s="232"/>
      <c r="Q8" s="230" t="s">
        <v>10</v>
      </c>
      <c r="R8" s="231"/>
      <c r="S8" s="231"/>
      <c r="T8" s="232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36"/>
      <c r="B9" s="237"/>
      <c r="C9" s="237"/>
      <c r="D9" s="238"/>
      <c r="E9" s="26"/>
      <c r="F9" s="27"/>
      <c r="G9" s="27"/>
      <c r="H9" s="28"/>
      <c r="I9" s="247" t="s">
        <v>7</v>
      </c>
      <c r="J9" s="248"/>
      <c r="K9" s="249"/>
      <c r="L9" s="250"/>
      <c r="M9" s="247" t="s">
        <v>9</v>
      </c>
      <c r="N9" s="248"/>
      <c r="O9" s="249"/>
      <c r="P9" s="250"/>
      <c r="Q9" s="251" t="s">
        <v>44</v>
      </c>
      <c r="R9" s="252"/>
      <c r="S9" s="252"/>
      <c r="T9" s="47">
        <f>IF(AA11=X13,AD13,IF(AA11=X14,AD14,IF(AA11=X15,AD15,IF(AA11=X16,AD16,""))))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39"/>
      <c r="B10" s="240"/>
      <c r="C10" s="240"/>
      <c r="D10" s="241"/>
      <c r="E10" s="223">
        <v>53570000</v>
      </c>
      <c r="F10" s="224"/>
      <c r="G10" s="224"/>
      <c r="H10" s="7" t="s">
        <v>3</v>
      </c>
      <c r="I10" s="225">
        <f>IF(Q7&gt;E10,E10,Q7)</f>
        <v>53570000</v>
      </c>
      <c r="J10" s="226"/>
      <c r="K10" s="226"/>
      <c r="L10" s="7" t="s">
        <v>3</v>
      </c>
      <c r="M10" s="225">
        <f>IF(M7&gt;I10,I10,M7)</f>
        <v>53570000</v>
      </c>
      <c r="N10" s="226"/>
      <c r="O10" s="226"/>
      <c r="P10" s="7" t="s">
        <v>3</v>
      </c>
      <c r="Q10" s="227">
        <f>ROUNDDOWN(M10*T9,-3)</f>
        <v>32142000</v>
      </c>
      <c r="R10" s="228"/>
      <c r="S10" s="228"/>
      <c r="T10" s="7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66" t="s">
        <v>80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08"/>
      <c r="N11" s="208"/>
      <c r="O11" s="208"/>
      <c r="P11" s="208"/>
      <c r="Q11" s="25"/>
      <c r="R11" s="25"/>
      <c r="S11" s="25"/>
      <c r="T11" s="18"/>
      <c r="U11" s="4"/>
      <c r="V11" s="4"/>
      <c r="W11" s="4"/>
      <c r="X11" s="4"/>
      <c r="Y11" s="282" t="s">
        <v>45</v>
      </c>
      <c r="Z11" s="282"/>
      <c r="AA11" s="283" t="s">
        <v>108</v>
      </c>
      <c r="AB11" s="284"/>
      <c r="AC11" s="285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81" t="s">
        <v>4</v>
      </c>
      <c r="C12" s="210"/>
      <c r="D12" s="210"/>
      <c r="E12" s="210"/>
      <c r="F12" s="210"/>
      <c r="G12" s="210"/>
      <c r="H12" s="210"/>
      <c r="I12" s="210"/>
      <c r="J12" s="210"/>
      <c r="K12" s="209" t="s">
        <v>19</v>
      </c>
      <c r="L12" s="210"/>
      <c r="M12" s="210"/>
      <c r="N12" s="210"/>
      <c r="O12" s="210"/>
      <c r="P12" s="211"/>
      <c r="Q12" s="209" t="s">
        <v>20</v>
      </c>
      <c r="R12" s="210"/>
      <c r="S12" s="210"/>
      <c r="T12" s="21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80" t="s">
        <v>50</v>
      </c>
      <c r="C13" s="271"/>
      <c r="D13" s="271"/>
      <c r="E13" s="271"/>
      <c r="F13" s="271"/>
      <c r="G13" s="271"/>
      <c r="H13" s="271"/>
      <c r="I13" s="271"/>
      <c r="J13" s="272"/>
      <c r="K13" s="260">
        <v>500000</v>
      </c>
      <c r="L13" s="261"/>
      <c r="M13" s="261"/>
      <c r="N13" s="261"/>
      <c r="O13" s="261"/>
      <c r="P13" s="262"/>
      <c r="Q13" s="263" t="s">
        <v>63</v>
      </c>
      <c r="R13" s="264"/>
      <c r="S13" s="264"/>
      <c r="T13" s="265"/>
      <c r="U13" s="4"/>
      <c r="V13" s="4"/>
      <c r="W13" s="4"/>
      <c r="X13" s="46" t="s">
        <v>108</v>
      </c>
      <c r="Y13" s="78"/>
      <c r="Z13" s="78"/>
      <c r="AA13" s="79"/>
      <c r="AB13" s="253" t="s">
        <v>46</v>
      </c>
      <c r="AC13" s="254"/>
      <c r="AD13" s="45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81"/>
      <c r="C14" s="182"/>
      <c r="D14" s="182"/>
      <c r="E14" s="182"/>
      <c r="F14" s="182"/>
      <c r="G14" s="182"/>
      <c r="H14" s="182"/>
      <c r="I14" s="182"/>
      <c r="J14" s="183"/>
      <c r="K14" s="196"/>
      <c r="L14" s="197"/>
      <c r="M14" s="197"/>
      <c r="N14" s="197"/>
      <c r="O14" s="197"/>
      <c r="P14" s="198"/>
      <c r="Q14" s="193"/>
      <c r="R14" s="194"/>
      <c r="S14" s="194"/>
      <c r="T14" s="195"/>
      <c r="U14" s="4"/>
      <c r="V14" s="4"/>
      <c r="W14" s="4"/>
      <c r="X14" s="46" t="s">
        <v>66</v>
      </c>
      <c r="Y14" s="78"/>
      <c r="Z14" s="78"/>
      <c r="AA14" s="79"/>
      <c r="AB14" s="253" t="s">
        <v>46</v>
      </c>
      <c r="AC14" s="254"/>
      <c r="AD14" s="45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81" t="s">
        <v>87</v>
      </c>
      <c r="C15" s="182"/>
      <c r="D15" s="182"/>
      <c r="E15" s="182"/>
      <c r="F15" s="182"/>
      <c r="G15" s="182"/>
      <c r="H15" s="182"/>
      <c r="I15" s="182"/>
      <c r="J15" s="183"/>
      <c r="K15" s="196">
        <v>3000000</v>
      </c>
      <c r="L15" s="202"/>
      <c r="M15" s="202"/>
      <c r="N15" s="202"/>
      <c r="O15" s="202"/>
      <c r="P15" s="198"/>
      <c r="Q15" s="199" t="s">
        <v>63</v>
      </c>
      <c r="R15" s="200"/>
      <c r="S15" s="200"/>
      <c r="T15" s="201"/>
      <c r="U15" s="4"/>
      <c r="V15" s="4"/>
      <c r="W15" s="4"/>
      <c r="X15" s="80" t="s">
        <v>67</v>
      </c>
      <c r="Y15" s="81"/>
      <c r="Z15" s="81"/>
      <c r="AA15" s="82"/>
      <c r="AB15" s="253" t="s">
        <v>46</v>
      </c>
      <c r="AC15" s="254"/>
      <c r="AD15" s="45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81" t="s">
        <v>86</v>
      </c>
      <c r="C16" s="182"/>
      <c r="D16" s="182"/>
      <c r="E16" s="182"/>
      <c r="F16" s="182"/>
      <c r="G16" s="182"/>
      <c r="H16" s="182"/>
      <c r="I16" s="182"/>
      <c r="J16" s="183"/>
      <c r="K16" s="196">
        <v>12000000</v>
      </c>
      <c r="L16" s="202"/>
      <c r="M16" s="202"/>
      <c r="N16" s="202"/>
      <c r="O16" s="202"/>
      <c r="P16" s="198"/>
      <c r="Q16" s="193" t="s">
        <v>21</v>
      </c>
      <c r="R16" s="194"/>
      <c r="S16" s="194"/>
      <c r="T16" s="195"/>
      <c r="U16" s="4"/>
      <c r="V16" s="4"/>
      <c r="W16" s="4"/>
      <c r="X16" s="80" t="s">
        <v>68</v>
      </c>
      <c r="Y16" s="81"/>
      <c r="Z16" s="81"/>
      <c r="AA16" s="82"/>
      <c r="AB16" s="253" t="s">
        <v>46</v>
      </c>
      <c r="AC16" s="254"/>
      <c r="AD16" s="45">
        <v>0.33333333333333331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81" t="s">
        <v>85</v>
      </c>
      <c r="C17" s="182"/>
      <c r="D17" s="182"/>
      <c r="E17" s="182"/>
      <c r="F17" s="182"/>
      <c r="G17" s="182"/>
      <c r="H17" s="182"/>
      <c r="I17" s="182"/>
      <c r="J17" s="183"/>
      <c r="K17" s="196">
        <v>5000000</v>
      </c>
      <c r="L17" s="197"/>
      <c r="M17" s="197"/>
      <c r="N17" s="197"/>
      <c r="O17" s="197"/>
      <c r="P17" s="198"/>
      <c r="Q17" s="193" t="s">
        <v>21</v>
      </c>
      <c r="R17" s="194"/>
      <c r="S17" s="194"/>
      <c r="T17" s="195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81" t="s">
        <v>84</v>
      </c>
      <c r="C18" s="182"/>
      <c r="D18" s="182"/>
      <c r="E18" s="182"/>
      <c r="F18" s="182"/>
      <c r="G18" s="182"/>
      <c r="H18" s="182"/>
      <c r="I18" s="182"/>
      <c r="J18" s="183"/>
      <c r="K18" s="196">
        <v>10000000</v>
      </c>
      <c r="L18" s="197"/>
      <c r="M18" s="197"/>
      <c r="N18" s="197"/>
      <c r="O18" s="197"/>
      <c r="P18" s="198"/>
      <c r="Q18" s="193" t="s">
        <v>21</v>
      </c>
      <c r="R18" s="194"/>
      <c r="S18" s="194"/>
      <c r="T18" s="195"/>
      <c r="U18" s="4"/>
      <c r="V18" s="4"/>
      <c r="W18" s="4"/>
      <c r="X18" s="4"/>
      <c r="Y18" s="255" t="s">
        <v>47</v>
      </c>
      <c r="Z18" s="256"/>
      <c r="AA18" s="256"/>
      <c r="AB18" s="256"/>
      <c r="AC18" s="256"/>
      <c r="AD18" s="256"/>
      <c r="AE18" s="182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81" t="s">
        <v>88</v>
      </c>
      <c r="C19" s="182"/>
      <c r="D19" s="182"/>
      <c r="E19" s="182"/>
      <c r="F19" s="182"/>
      <c r="G19" s="182"/>
      <c r="H19" s="182"/>
      <c r="I19" s="182"/>
      <c r="J19" s="183"/>
      <c r="K19" s="196">
        <v>1000000</v>
      </c>
      <c r="L19" s="197"/>
      <c r="M19" s="197"/>
      <c r="N19" s="197"/>
      <c r="O19" s="197"/>
      <c r="P19" s="198"/>
      <c r="Q19" s="193" t="s">
        <v>21</v>
      </c>
      <c r="R19" s="194"/>
      <c r="S19" s="194"/>
      <c r="T19" s="195"/>
      <c r="U19" s="4"/>
      <c r="V19" s="4"/>
      <c r="W19" s="4"/>
      <c r="X19" s="4"/>
      <c r="Y19" s="256"/>
      <c r="Z19" s="256"/>
      <c r="AA19" s="256"/>
      <c r="AB19" s="256"/>
      <c r="AC19" s="256"/>
      <c r="AD19" s="256"/>
      <c r="AE19" s="182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81" t="s">
        <v>59</v>
      </c>
      <c r="C20" s="182"/>
      <c r="D20" s="182"/>
      <c r="E20" s="182"/>
      <c r="F20" s="182"/>
      <c r="G20" s="182"/>
      <c r="H20" s="182"/>
      <c r="I20" s="182"/>
      <c r="J20" s="183"/>
      <c r="K20" s="196">
        <v>6000000</v>
      </c>
      <c r="L20" s="197"/>
      <c r="M20" s="197"/>
      <c r="N20" s="197"/>
      <c r="O20" s="197"/>
      <c r="P20" s="198"/>
      <c r="Q20" s="193" t="s">
        <v>21</v>
      </c>
      <c r="R20" s="194"/>
      <c r="S20" s="194"/>
      <c r="T20" s="195"/>
      <c r="U20" s="4"/>
      <c r="V20" s="4"/>
      <c r="W20" s="4"/>
      <c r="X20" s="4"/>
      <c r="Y20" s="256"/>
      <c r="Z20" s="256"/>
      <c r="AA20" s="256"/>
      <c r="AB20" s="256"/>
      <c r="AC20" s="256"/>
      <c r="AD20" s="256"/>
      <c r="AE20" s="182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81"/>
      <c r="C21" s="182"/>
      <c r="D21" s="182"/>
      <c r="E21" s="182"/>
      <c r="F21" s="182"/>
      <c r="G21" s="182"/>
      <c r="H21" s="182"/>
      <c r="I21" s="182"/>
      <c r="J21" s="183"/>
      <c r="K21" s="196"/>
      <c r="L21" s="197"/>
      <c r="M21" s="197"/>
      <c r="N21" s="197"/>
      <c r="O21" s="197"/>
      <c r="P21" s="198"/>
      <c r="Q21" s="199"/>
      <c r="R21" s="200"/>
      <c r="S21" s="200"/>
      <c r="T21" s="201"/>
      <c r="U21" s="4"/>
      <c r="V21" s="4"/>
      <c r="W21" s="4"/>
      <c r="X21" s="4"/>
      <c r="Y21" s="256"/>
      <c r="Z21" s="256"/>
      <c r="AA21" s="256"/>
      <c r="AB21" s="256"/>
      <c r="AC21" s="256"/>
      <c r="AD21" s="256"/>
      <c r="AE21" s="182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81" t="s">
        <v>87</v>
      </c>
      <c r="C22" s="182"/>
      <c r="D22" s="182"/>
      <c r="E22" s="182"/>
      <c r="F22" s="182"/>
      <c r="G22" s="182"/>
      <c r="H22" s="182"/>
      <c r="I22" s="182"/>
      <c r="J22" s="183"/>
      <c r="K22" s="196">
        <v>2000000</v>
      </c>
      <c r="L22" s="197"/>
      <c r="M22" s="197"/>
      <c r="N22" s="197"/>
      <c r="O22" s="197"/>
      <c r="P22" s="198"/>
      <c r="Q22" s="199" t="s">
        <v>63</v>
      </c>
      <c r="R22" s="200"/>
      <c r="S22" s="200"/>
      <c r="T22" s="201"/>
      <c r="U22" s="4"/>
      <c r="V22" s="4"/>
      <c r="W22" s="4"/>
      <c r="X22" s="4"/>
      <c r="Y22" s="256"/>
      <c r="Z22" s="256"/>
      <c r="AA22" s="256"/>
      <c r="AB22" s="256"/>
      <c r="AC22" s="256"/>
      <c r="AD22" s="256"/>
      <c r="AE22" s="182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81" t="s">
        <v>86</v>
      </c>
      <c r="C23" s="182"/>
      <c r="D23" s="182"/>
      <c r="E23" s="182"/>
      <c r="F23" s="182"/>
      <c r="G23" s="182"/>
      <c r="H23" s="182"/>
      <c r="I23" s="182"/>
      <c r="J23" s="183"/>
      <c r="K23" s="196">
        <v>8000000</v>
      </c>
      <c r="L23" s="197"/>
      <c r="M23" s="197"/>
      <c r="N23" s="197"/>
      <c r="O23" s="197"/>
      <c r="P23" s="198"/>
      <c r="Q23" s="193" t="s">
        <v>21</v>
      </c>
      <c r="R23" s="194"/>
      <c r="S23" s="194"/>
      <c r="T23" s="195"/>
      <c r="U23" s="4"/>
      <c r="V23" s="4"/>
      <c r="W23" s="4"/>
      <c r="X23" s="4"/>
      <c r="Y23" s="256"/>
      <c r="Z23" s="256"/>
      <c r="AA23" s="256"/>
      <c r="AB23" s="256"/>
      <c r="AC23" s="256"/>
      <c r="AD23" s="256"/>
      <c r="AE23" s="182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81" t="s">
        <v>85</v>
      </c>
      <c r="C24" s="182"/>
      <c r="D24" s="182"/>
      <c r="E24" s="182"/>
      <c r="F24" s="182"/>
      <c r="G24" s="182"/>
      <c r="H24" s="182"/>
      <c r="I24" s="182"/>
      <c r="J24" s="183"/>
      <c r="K24" s="196">
        <v>2500000</v>
      </c>
      <c r="L24" s="202"/>
      <c r="M24" s="202"/>
      <c r="N24" s="202"/>
      <c r="O24" s="202"/>
      <c r="P24" s="198"/>
      <c r="Q24" s="193" t="s">
        <v>21</v>
      </c>
      <c r="R24" s="194"/>
      <c r="S24" s="194"/>
      <c r="T24" s="195"/>
      <c r="U24" s="4"/>
      <c r="V24" s="4"/>
      <c r="W24" s="4"/>
      <c r="X24" s="4"/>
      <c r="Y24" s="256"/>
      <c r="Z24" s="256"/>
      <c r="AA24" s="256"/>
      <c r="AB24" s="256"/>
      <c r="AC24" s="256"/>
      <c r="AD24" s="256"/>
      <c r="AE24" s="182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81" t="s">
        <v>84</v>
      </c>
      <c r="C25" s="182"/>
      <c r="D25" s="182"/>
      <c r="E25" s="182"/>
      <c r="F25" s="182"/>
      <c r="G25" s="182"/>
      <c r="H25" s="182"/>
      <c r="I25" s="182"/>
      <c r="J25" s="183"/>
      <c r="K25" s="196">
        <v>5000000</v>
      </c>
      <c r="L25" s="202"/>
      <c r="M25" s="202"/>
      <c r="N25" s="202"/>
      <c r="O25" s="202"/>
      <c r="P25" s="198"/>
      <c r="Q25" s="193" t="s">
        <v>21</v>
      </c>
      <c r="R25" s="194"/>
      <c r="S25" s="194"/>
      <c r="T25" s="195"/>
      <c r="U25" s="4"/>
      <c r="V25" s="4"/>
      <c r="W25" s="4"/>
      <c r="X25" s="4"/>
      <c r="Y25" s="256"/>
      <c r="Z25" s="256"/>
      <c r="AA25" s="256"/>
      <c r="AB25" s="256"/>
      <c r="AC25" s="256"/>
      <c r="AD25" s="256"/>
      <c r="AE25" s="182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81" t="s">
        <v>88</v>
      </c>
      <c r="C26" s="182"/>
      <c r="D26" s="182"/>
      <c r="E26" s="182"/>
      <c r="F26" s="182"/>
      <c r="G26" s="182"/>
      <c r="H26" s="182"/>
      <c r="I26" s="182"/>
      <c r="J26" s="183"/>
      <c r="K26" s="196">
        <v>200000</v>
      </c>
      <c r="L26" s="202"/>
      <c r="M26" s="202"/>
      <c r="N26" s="202"/>
      <c r="O26" s="202"/>
      <c r="P26" s="198"/>
      <c r="Q26" s="193" t="s">
        <v>21</v>
      </c>
      <c r="R26" s="194"/>
      <c r="S26" s="194"/>
      <c r="T26" s="195"/>
      <c r="U26" s="4"/>
      <c r="V26" s="4"/>
      <c r="W26" s="4"/>
      <c r="X26" s="4"/>
      <c r="Y26" s="256"/>
      <c r="Z26" s="256"/>
      <c r="AA26" s="256"/>
      <c r="AB26" s="256"/>
      <c r="AC26" s="256"/>
      <c r="AD26" s="256"/>
      <c r="AE26" s="182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81" t="s">
        <v>59</v>
      </c>
      <c r="C27" s="182"/>
      <c r="D27" s="182"/>
      <c r="E27" s="182"/>
      <c r="F27" s="182"/>
      <c r="G27" s="182"/>
      <c r="H27" s="182"/>
      <c r="I27" s="182"/>
      <c r="J27" s="183"/>
      <c r="K27" s="212">
        <v>3000000</v>
      </c>
      <c r="L27" s="213"/>
      <c r="M27" s="213"/>
      <c r="N27" s="213"/>
      <c r="O27" s="213"/>
      <c r="P27" s="214"/>
      <c r="Q27" s="193" t="s">
        <v>21</v>
      </c>
      <c r="R27" s="194"/>
      <c r="S27" s="194"/>
      <c r="T27" s="195"/>
      <c r="U27" s="4"/>
      <c r="V27" s="4"/>
      <c r="W27" s="4"/>
      <c r="X27" s="4"/>
      <c r="Y27" s="256"/>
      <c r="Z27" s="256"/>
      <c r="AA27" s="256"/>
      <c r="AB27" s="256"/>
      <c r="AC27" s="256"/>
      <c r="AD27" s="256"/>
      <c r="AE27" s="182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81"/>
      <c r="C28" s="182"/>
      <c r="D28" s="182"/>
      <c r="E28" s="182"/>
      <c r="F28" s="182"/>
      <c r="G28" s="182"/>
      <c r="H28" s="182"/>
      <c r="I28" s="182"/>
      <c r="J28" s="183"/>
      <c r="K28" s="257"/>
      <c r="L28" s="258"/>
      <c r="M28" s="258"/>
      <c r="N28" s="258"/>
      <c r="O28" s="258"/>
      <c r="P28" s="259"/>
      <c r="Q28" s="35"/>
      <c r="R28" s="36"/>
      <c r="S28" s="36"/>
      <c r="T28" s="37"/>
      <c r="U28" s="4"/>
      <c r="V28" s="4"/>
      <c r="W28" s="4"/>
      <c r="X28" s="4"/>
      <c r="Y28" s="256"/>
      <c r="Z28" s="256"/>
      <c r="AA28" s="256"/>
      <c r="AB28" s="256"/>
      <c r="AC28" s="256"/>
      <c r="AD28" s="256"/>
      <c r="AE28" s="182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81"/>
      <c r="C29" s="182"/>
      <c r="D29" s="182"/>
      <c r="E29" s="182"/>
      <c r="F29" s="182"/>
      <c r="G29" s="182"/>
      <c r="H29" s="182"/>
      <c r="I29" s="182"/>
      <c r="J29" s="183"/>
      <c r="K29" s="257"/>
      <c r="L29" s="258"/>
      <c r="M29" s="258"/>
      <c r="N29" s="258"/>
      <c r="O29" s="258"/>
      <c r="P29" s="259"/>
      <c r="Q29" s="35"/>
      <c r="R29" s="36"/>
      <c r="S29" s="36"/>
      <c r="T29" s="37"/>
      <c r="U29" s="4"/>
      <c r="V29" s="4"/>
      <c r="W29" s="4"/>
      <c r="X29" s="4"/>
      <c r="Y29" s="256"/>
      <c r="Z29" s="256"/>
      <c r="AA29" s="256"/>
      <c r="AB29" s="256"/>
      <c r="AC29" s="256"/>
      <c r="AD29" s="256"/>
      <c r="AE29" s="182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95"/>
      <c r="C30" s="276"/>
      <c r="D30" s="276"/>
      <c r="E30" s="276"/>
      <c r="F30" s="276"/>
      <c r="G30" s="276"/>
      <c r="H30" s="276"/>
      <c r="I30" s="276"/>
      <c r="J30" s="287"/>
      <c r="K30" s="203"/>
      <c r="L30" s="204"/>
      <c r="M30" s="204"/>
      <c r="N30" s="204"/>
      <c r="O30" s="204"/>
      <c r="P30" s="205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2" t="s">
        <v>16</v>
      </c>
      <c r="B31" s="293"/>
      <c r="C31" s="293"/>
      <c r="D31" s="293"/>
      <c r="E31" s="293"/>
      <c r="F31" s="293"/>
      <c r="G31" s="293"/>
      <c r="H31" s="293"/>
      <c r="I31" s="293"/>
      <c r="J31" s="294"/>
      <c r="K31" s="206">
        <f>SUM(K13:P30)</f>
        <v>58200000</v>
      </c>
      <c r="L31" s="207"/>
      <c r="M31" s="207"/>
      <c r="N31" s="207"/>
      <c r="O31" s="207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08" t="s">
        <v>76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88" t="s">
        <v>15</v>
      </c>
      <c r="B33" s="289"/>
      <c r="C33" s="289"/>
      <c r="D33" s="289"/>
      <c r="E33" s="290"/>
      <c r="F33" s="288" t="s">
        <v>23</v>
      </c>
      <c r="G33" s="268"/>
      <c r="H33" s="268"/>
      <c r="I33" s="268"/>
      <c r="J33" s="269"/>
      <c r="K33" s="76" t="s">
        <v>37</v>
      </c>
      <c r="L33" s="267" t="s">
        <v>82</v>
      </c>
      <c r="M33" s="268"/>
      <c r="N33" s="269"/>
      <c r="O33" s="267" t="s">
        <v>81</v>
      </c>
      <c r="P33" s="268"/>
      <c r="Q33" s="269"/>
      <c r="R33" s="209" t="s">
        <v>77</v>
      </c>
      <c r="S33" s="210"/>
      <c r="T33" s="211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70" t="s">
        <v>83</v>
      </c>
      <c r="B34" s="271"/>
      <c r="C34" s="271"/>
      <c r="D34" s="271"/>
      <c r="E34" s="272"/>
      <c r="F34" s="277" t="s">
        <v>100</v>
      </c>
      <c r="G34" s="271"/>
      <c r="H34" s="271"/>
      <c r="I34" s="271"/>
      <c r="J34" s="272"/>
      <c r="K34" s="69" t="s">
        <v>25</v>
      </c>
      <c r="L34" s="218"/>
      <c r="M34" s="219"/>
      <c r="N34" s="220"/>
      <c r="O34" s="218">
        <v>5000000</v>
      </c>
      <c r="P34" s="219"/>
      <c r="Q34" s="220"/>
      <c r="R34" s="215" t="s">
        <v>101</v>
      </c>
      <c r="S34" s="216"/>
      <c r="T34" s="21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73" t="s">
        <v>24</v>
      </c>
      <c r="B35" s="182"/>
      <c r="C35" s="182"/>
      <c r="D35" s="182"/>
      <c r="E35" s="183"/>
      <c r="F35" s="278" t="s">
        <v>64</v>
      </c>
      <c r="G35" s="182"/>
      <c r="H35" s="182"/>
      <c r="I35" s="182"/>
      <c r="J35" s="183"/>
      <c r="K35" s="50" t="s">
        <v>25</v>
      </c>
      <c r="L35" s="187"/>
      <c r="M35" s="188"/>
      <c r="N35" s="189"/>
      <c r="O35" s="187">
        <v>20000000</v>
      </c>
      <c r="P35" s="188"/>
      <c r="Q35" s="189"/>
      <c r="R35" s="184" t="s">
        <v>101</v>
      </c>
      <c r="S35" s="185"/>
      <c r="T35" s="18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73"/>
      <c r="B36" s="182"/>
      <c r="C36" s="182"/>
      <c r="D36" s="182"/>
      <c r="E36" s="183"/>
      <c r="F36" s="279" t="s">
        <v>65</v>
      </c>
      <c r="G36" s="182"/>
      <c r="H36" s="182"/>
      <c r="I36" s="182"/>
      <c r="J36" s="183"/>
      <c r="K36" s="75"/>
      <c r="L36" s="187"/>
      <c r="M36" s="188"/>
      <c r="N36" s="189"/>
      <c r="O36" s="187"/>
      <c r="P36" s="188"/>
      <c r="Q36" s="189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73" t="s">
        <v>41</v>
      </c>
      <c r="B37" s="182"/>
      <c r="C37" s="182"/>
      <c r="D37" s="182"/>
      <c r="E37" s="183"/>
      <c r="F37" s="278" t="s">
        <v>42</v>
      </c>
      <c r="G37" s="182"/>
      <c r="H37" s="182"/>
      <c r="I37" s="182"/>
      <c r="J37" s="183"/>
      <c r="K37" s="50" t="s">
        <v>25</v>
      </c>
      <c r="L37" s="187"/>
      <c r="M37" s="188"/>
      <c r="N37" s="189"/>
      <c r="O37" s="187">
        <v>7500000</v>
      </c>
      <c r="P37" s="188"/>
      <c r="Q37" s="189"/>
      <c r="R37" s="184" t="s">
        <v>101</v>
      </c>
      <c r="S37" s="185"/>
      <c r="T37" s="18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73" t="s">
        <v>26</v>
      </c>
      <c r="B38" s="182"/>
      <c r="C38" s="182"/>
      <c r="D38" s="182"/>
      <c r="E38" s="183"/>
      <c r="F38" s="278" t="s">
        <v>27</v>
      </c>
      <c r="G38" s="182"/>
      <c r="H38" s="182"/>
      <c r="I38" s="182"/>
      <c r="J38" s="183"/>
      <c r="K38" s="50" t="s">
        <v>25</v>
      </c>
      <c r="L38" s="187"/>
      <c r="M38" s="188"/>
      <c r="N38" s="189"/>
      <c r="O38" s="187">
        <v>15000000</v>
      </c>
      <c r="P38" s="188"/>
      <c r="Q38" s="189"/>
      <c r="R38" s="184" t="s">
        <v>101</v>
      </c>
      <c r="S38" s="185"/>
      <c r="T38" s="18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74" t="s">
        <v>28</v>
      </c>
      <c r="B39" s="182"/>
      <c r="C39" s="182"/>
      <c r="D39" s="182"/>
      <c r="E39" s="183"/>
      <c r="F39" s="278" t="s">
        <v>29</v>
      </c>
      <c r="G39" s="182"/>
      <c r="H39" s="182"/>
      <c r="I39" s="182"/>
      <c r="J39" s="183"/>
      <c r="K39" s="50" t="s">
        <v>25</v>
      </c>
      <c r="L39" s="187"/>
      <c r="M39" s="188"/>
      <c r="N39" s="189"/>
      <c r="O39" s="187">
        <v>1200000</v>
      </c>
      <c r="P39" s="188"/>
      <c r="Q39" s="189"/>
      <c r="R39" s="184" t="s">
        <v>101</v>
      </c>
      <c r="S39" s="185"/>
      <c r="T39" s="18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74" t="s">
        <v>51</v>
      </c>
      <c r="B40" s="182"/>
      <c r="C40" s="182"/>
      <c r="D40" s="182"/>
      <c r="E40" s="183"/>
      <c r="F40" s="291" t="s">
        <v>52</v>
      </c>
      <c r="G40" s="182"/>
      <c r="H40" s="182"/>
      <c r="I40" s="182"/>
      <c r="J40" s="183"/>
      <c r="K40" s="50" t="s">
        <v>25</v>
      </c>
      <c r="L40" s="187"/>
      <c r="M40" s="188"/>
      <c r="N40" s="189"/>
      <c r="O40" s="187">
        <v>9000000</v>
      </c>
      <c r="P40" s="188"/>
      <c r="Q40" s="189"/>
      <c r="R40" s="184" t="s">
        <v>101</v>
      </c>
      <c r="S40" s="185"/>
      <c r="T40" s="18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74"/>
      <c r="B41" s="182"/>
      <c r="C41" s="182"/>
      <c r="D41" s="182"/>
      <c r="E41" s="183"/>
      <c r="F41" s="278" t="s">
        <v>53</v>
      </c>
      <c r="G41" s="182"/>
      <c r="H41" s="182"/>
      <c r="I41" s="182"/>
      <c r="J41" s="183"/>
      <c r="K41" s="50"/>
      <c r="L41" s="187"/>
      <c r="M41" s="188"/>
      <c r="N41" s="189"/>
      <c r="O41" s="187"/>
      <c r="P41" s="188"/>
      <c r="Q41" s="189"/>
      <c r="R41" s="184"/>
      <c r="S41" s="185"/>
      <c r="T41" s="1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75"/>
      <c r="B42" s="276"/>
      <c r="C42" s="276"/>
      <c r="D42" s="276"/>
      <c r="E42" s="276"/>
      <c r="F42" s="286"/>
      <c r="G42" s="276"/>
      <c r="H42" s="276"/>
      <c r="I42" s="276"/>
      <c r="J42" s="287"/>
      <c r="K42" s="71"/>
      <c r="L42" s="190"/>
      <c r="M42" s="191"/>
      <c r="N42" s="192"/>
      <c r="O42" s="190"/>
      <c r="P42" s="191"/>
      <c r="Q42" s="192"/>
      <c r="R42" s="72"/>
      <c r="S42" s="73"/>
      <c r="T42" s="74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3">
    <mergeCell ref="Y11:Z11"/>
    <mergeCell ref="AA11:AC11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  <mergeCell ref="A11:P11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L40:N40"/>
    <mergeCell ref="L41:N41"/>
    <mergeCell ref="B13:J13"/>
    <mergeCell ref="B12:J12"/>
    <mergeCell ref="O33:Q33"/>
    <mergeCell ref="L34:N34"/>
    <mergeCell ref="L35:N3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AB13:AC13"/>
    <mergeCell ref="K12:P12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A3:T3"/>
    <mergeCell ref="R37:T37"/>
    <mergeCell ref="R38:T38"/>
    <mergeCell ref="R34:T34"/>
    <mergeCell ref="R35:T35"/>
    <mergeCell ref="O34:Q34"/>
    <mergeCell ref="O35:Q35"/>
    <mergeCell ref="O36:Q36"/>
    <mergeCell ref="O37:Q37"/>
    <mergeCell ref="O38:Q38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B14:J14"/>
    <mergeCell ref="B22:J22"/>
    <mergeCell ref="R39:T39"/>
    <mergeCell ref="R40:T40"/>
    <mergeCell ref="R41:T41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</mergeCells>
  <phoneticPr fontId="3"/>
  <conditionalFormatting sqref="K34:K42">
    <cfRule type="uniqueValues" dxfId="2" priority="1"/>
  </conditionalFormatting>
  <dataValidations count="4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AA11:AC11" xr:uid="{02BFB070-1AC3-493A-BB58-4EA254FFD062}">
      <formula1>$X$13:$X$16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99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21" t="s">
        <v>107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8"/>
      <c r="V2" s="77" t="s">
        <v>104</v>
      </c>
      <c r="W2" s="64"/>
      <c r="X2" s="64"/>
      <c r="Y2" s="64"/>
      <c r="Z2" s="64"/>
      <c r="AA2" s="64"/>
      <c r="AB2" s="6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1" t="s">
        <v>109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V3" s="77" t="s">
        <v>105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106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33" t="s">
        <v>79</v>
      </c>
      <c r="B5" s="234"/>
      <c r="C5" s="234"/>
      <c r="D5" s="235"/>
      <c r="E5" s="15" t="s">
        <v>0</v>
      </c>
      <c r="F5" s="16"/>
      <c r="G5" s="16"/>
      <c r="H5" s="17"/>
      <c r="I5" s="242" t="s">
        <v>13</v>
      </c>
      <c r="J5" s="243"/>
      <c r="K5" s="243"/>
      <c r="L5" s="244"/>
      <c r="M5" s="242" t="s">
        <v>1</v>
      </c>
      <c r="N5" s="243"/>
      <c r="O5" s="243"/>
      <c r="P5" s="244"/>
      <c r="Q5" s="242" t="s">
        <v>75</v>
      </c>
      <c r="R5" s="243"/>
      <c r="S5" s="243"/>
      <c r="T5" s="244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36"/>
      <c r="B6" s="237"/>
      <c r="C6" s="237"/>
      <c r="D6" s="238"/>
      <c r="E6" s="26"/>
      <c r="F6" s="27"/>
      <c r="G6" s="27"/>
      <c r="H6" s="28"/>
      <c r="I6" s="245"/>
      <c r="J6" s="208"/>
      <c r="K6" s="208"/>
      <c r="L6" s="246"/>
      <c r="M6" s="245" t="s">
        <v>2</v>
      </c>
      <c r="N6" s="208"/>
      <c r="O6" s="208"/>
      <c r="P6" s="246"/>
      <c r="Q6" s="245"/>
      <c r="R6" s="208"/>
      <c r="S6" s="208"/>
      <c r="T6" s="246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36"/>
      <c r="B7" s="237"/>
      <c r="C7" s="237"/>
      <c r="D7" s="238"/>
      <c r="E7" s="223">
        <v>77000000</v>
      </c>
      <c r="F7" s="224"/>
      <c r="G7" s="224"/>
      <c r="H7" s="7" t="s">
        <v>3</v>
      </c>
      <c r="I7" s="223">
        <v>0</v>
      </c>
      <c r="J7" s="224"/>
      <c r="K7" s="224"/>
      <c r="L7" s="7" t="s">
        <v>3</v>
      </c>
      <c r="M7" s="225">
        <f>E7-I7</f>
        <v>77000000</v>
      </c>
      <c r="N7" s="229"/>
      <c r="O7" s="229"/>
      <c r="P7" s="7" t="s">
        <v>3</v>
      </c>
      <c r="Q7" s="225">
        <f>K31</f>
        <v>64020000</v>
      </c>
      <c r="R7" s="229"/>
      <c r="S7" s="229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36"/>
      <c r="B8" s="237"/>
      <c r="C8" s="237"/>
      <c r="D8" s="23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30" t="s">
        <v>8</v>
      </c>
      <c r="N8" s="231"/>
      <c r="O8" s="231"/>
      <c r="P8" s="232"/>
      <c r="Q8" s="230" t="s">
        <v>10</v>
      </c>
      <c r="R8" s="231"/>
      <c r="S8" s="231"/>
      <c r="T8" s="232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36"/>
      <c r="B9" s="237"/>
      <c r="C9" s="237"/>
      <c r="D9" s="238"/>
      <c r="E9" s="26"/>
      <c r="F9" s="27"/>
      <c r="G9" s="27"/>
      <c r="H9" s="28"/>
      <c r="I9" s="247" t="s">
        <v>7</v>
      </c>
      <c r="J9" s="248"/>
      <c r="K9" s="249"/>
      <c r="L9" s="250"/>
      <c r="M9" s="247" t="s">
        <v>9</v>
      </c>
      <c r="N9" s="248"/>
      <c r="O9" s="249"/>
      <c r="P9" s="250"/>
      <c r="Q9" s="251" t="s">
        <v>44</v>
      </c>
      <c r="R9" s="252"/>
      <c r="S9" s="252"/>
      <c r="T9" s="47">
        <f>IF(AA11=X13,AD13,IF(AA11=X14,AD14,IF(AA11=X15,AD15,IF(AA11=X16,AD16,""))))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39"/>
      <c r="B10" s="240"/>
      <c r="C10" s="240"/>
      <c r="D10" s="241"/>
      <c r="E10" s="223">
        <v>53570000</v>
      </c>
      <c r="F10" s="224"/>
      <c r="G10" s="224"/>
      <c r="H10" s="7" t="s">
        <v>3</v>
      </c>
      <c r="I10" s="225">
        <f>IF(Q7&gt;E10,E10,Q7)</f>
        <v>53570000</v>
      </c>
      <c r="J10" s="226"/>
      <c r="K10" s="226"/>
      <c r="L10" s="7" t="s">
        <v>3</v>
      </c>
      <c r="M10" s="225">
        <f>IF(M7&gt;I10,I10,M7)</f>
        <v>53570000</v>
      </c>
      <c r="N10" s="226"/>
      <c r="O10" s="226"/>
      <c r="P10" s="7" t="s">
        <v>3</v>
      </c>
      <c r="Q10" s="227">
        <f>ROUNDDOWN(M10*T9,-3)</f>
        <v>32142000</v>
      </c>
      <c r="R10" s="228"/>
      <c r="S10" s="228"/>
      <c r="T10" s="7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66" t="s">
        <v>80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08"/>
      <c r="N11" s="208"/>
      <c r="O11" s="208"/>
      <c r="P11" s="208"/>
      <c r="Q11" s="25"/>
      <c r="R11" s="25"/>
      <c r="S11" s="25"/>
      <c r="T11" s="18"/>
      <c r="U11" s="4"/>
      <c r="V11" s="4"/>
      <c r="W11" s="4"/>
      <c r="X11" s="4"/>
      <c r="Y11" s="282" t="s">
        <v>45</v>
      </c>
      <c r="Z11" s="282"/>
      <c r="AA11" s="283" t="s">
        <v>108</v>
      </c>
      <c r="AB11" s="284"/>
      <c r="AC11" s="285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81" t="s">
        <v>4</v>
      </c>
      <c r="C12" s="210"/>
      <c r="D12" s="210"/>
      <c r="E12" s="210"/>
      <c r="F12" s="210"/>
      <c r="G12" s="210"/>
      <c r="H12" s="210"/>
      <c r="I12" s="210"/>
      <c r="J12" s="210"/>
      <c r="K12" s="209" t="s">
        <v>19</v>
      </c>
      <c r="L12" s="210"/>
      <c r="M12" s="210"/>
      <c r="N12" s="210"/>
      <c r="O12" s="210"/>
      <c r="P12" s="211"/>
      <c r="Q12" s="209" t="s">
        <v>20</v>
      </c>
      <c r="R12" s="210"/>
      <c r="S12" s="210"/>
      <c r="T12" s="21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80" t="s">
        <v>50</v>
      </c>
      <c r="C13" s="271"/>
      <c r="D13" s="271"/>
      <c r="E13" s="271"/>
      <c r="F13" s="271"/>
      <c r="G13" s="271"/>
      <c r="H13" s="271"/>
      <c r="I13" s="271"/>
      <c r="J13" s="272"/>
      <c r="K13" s="260">
        <v>500000</v>
      </c>
      <c r="L13" s="261"/>
      <c r="M13" s="261"/>
      <c r="N13" s="261"/>
      <c r="O13" s="261"/>
      <c r="P13" s="262"/>
      <c r="Q13" s="263" t="s">
        <v>63</v>
      </c>
      <c r="R13" s="264"/>
      <c r="S13" s="264"/>
      <c r="T13" s="265"/>
      <c r="U13" s="4"/>
      <c r="V13" s="4"/>
      <c r="W13" s="4"/>
      <c r="X13" s="46" t="s">
        <v>108</v>
      </c>
      <c r="Y13" s="78"/>
      <c r="Z13" s="78"/>
      <c r="AA13" s="79"/>
      <c r="AB13" s="253" t="s">
        <v>46</v>
      </c>
      <c r="AC13" s="254"/>
      <c r="AD13" s="45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81"/>
      <c r="C14" s="182"/>
      <c r="D14" s="182"/>
      <c r="E14" s="182"/>
      <c r="F14" s="182"/>
      <c r="G14" s="182"/>
      <c r="H14" s="182"/>
      <c r="I14" s="182"/>
      <c r="J14" s="183"/>
      <c r="K14" s="196"/>
      <c r="L14" s="197"/>
      <c r="M14" s="197"/>
      <c r="N14" s="197"/>
      <c r="O14" s="197"/>
      <c r="P14" s="198"/>
      <c r="Q14" s="193"/>
      <c r="R14" s="194"/>
      <c r="S14" s="194"/>
      <c r="T14" s="195"/>
      <c r="U14" s="4"/>
      <c r="V14" s="4"/>
      <c r="W14" s="4"/>
      <c r="X14" s="46" t="s">
        <v>66</v>
      </c>
      <c r="Y14" s="78"/>
      <c r="Z14" s="78"/>
      <c r="AA14" s="79"/>
      <c r="AB14" s="253" t="s">
        <v>46</v>
      </c>
      <c r="AC14" s="254"/>
      <c r="AD14" s="45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81" t="s">
        <v>87</v>
      </c>
      <c r="C15" s="182"/>
      <c r="D15" s="182"/>
      <c r="E15" s="182"/>
      <c r="F15" s="182"/>
      <c r="G15" s="182"/>
      <c r="H15" s="182"/>
      <c r="I15" s="182"/>
      <c r="J15" s="183"/>
      <c r="K15" s="196">
        <v>3000000</v>
      </c>
      <c r="L15" s="202"/>
      <c r="M15" s="202"/>
      <c r="N15" s="202"/>
      <c r="O15" s="202"/>
      <c r="P15" s="198"/>
      <c r="Q15" s="199" t="s">
        <v>63</v>
      </c>
      <c r="R15" s="200"/>
      <c r="S15" s="200"/>
      <c r="T15" s="201"/>
      <c r="U15" s="4"/>
      <c r="V15" s="4"/>
      <c r="W15" s="4"/>
      <c r="X15" s="80" t="s">
        <v>67</v>
      </c>
      <c r="Y15" s="81"/>
      <c r="Z15" s="81"/>
      <c r="AA15" s="82"/>
      <c r="AB15" s="253" t="s">
        <v>46</v>
      </c>
      <c r="AC15" s="254"/>
      <c r="AD15" s="45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81" t="s">
        <v>86</v>
      </c>
      <c r="C16" s="182"/>
      <c r="D16" s="182"/>
      <c r="E16" s="182"/>
      <c r="F16" s="182"/>
      <c r="G16" s="182"/>
      <c r="H16" s="182"/>
      <c r="I16" s="182"/>
      <c r="J16" s="183"/>
      <c r="K16" s="196">
        <v>12000000</v>
      </c>
      <c r="L16" s="202"/>
      <c r="M16" s="202"/>
      <c r="N16" s="202"/>
      <c r="O16" s="202"/>
      <c r="P16" s="198"/>
      <c r="Q16" s="193" t="s">
        <v>21</v>
      </c>
      <c r="R16" s="194"/>
      <c r="S16" s="194"/>
      <c r="T16" s="195"/>
      <c r="U16" s="4"/>
      <c r="V16" s="4"/>
      <c r="W16" s="4"/>
      <c r="X16" s="80" t="s">
        <v>68</v>
      </c>
      <c r="Y16" s="81"/>
      <c r="Z16" s="81"/>
      <c r="AA16" s="82"/>
      <c r="AB16" s="253" t="s">
        <v>46</v>
      </c>
      <c r="AC16" s="254"/>
      <c r="AD16" s="45">
        <v>0.33333333333333331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81" t="s">
        <v>85</v>
      </c>
      <c r="C17" s="182"/>
      <c r="D17" s="182"/>
      <c r="E17" s="182"/>
      <c r="F17" s="182"/>
      <c r="G17" s="182"/>
      <c r="H17" s="182"/>
      <c r="I17" s="182"/>
      <c r="J17" s="183"/>
      <c r="K17" s="196">
        <v>5000000</v>
      </c>
      <c r="L17" s="197"/>
      <c r="M17" s="197"/>
      <c r="N17" s="197"/>
      <c r="O17" s="197"/>
      <c r="P17" s="198"/>
      <c r="Q17" s="193" t="s">
        <v>21</v>
      </c>
      <c r="R17" s="194"/>
      <c r="S17" s="194"/>
      <c r="T17" s="195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81" t="s">
        <v>84</v>
      </c>
      <c r="C18" s="182"/>
      <c r="D18" s="182"/>
      <c r="E18" s="182"/>
      <c r="F18" s="182"/>
      <c r="G18" s="182"/>
      <c r="H18" s="182"/>
      <c r="I18" s="182"/>
      <c r="J18" s="183"/>
      <c r="K18" s="196">
        <v>10000000</v>
      </c>
      <c r="L18" s="197"/>
      <c r="M18" s="197"/>
      <c r="N18" s="197"/>
      <c r="O18" s="197"/>
      <c r="P18" s="198"/>
      <c r="Q18" s="193" t="s">
        <v>21</v>
      </c>
      <c r="R18" s="194"/>
      <c r="S18" s="194"/>
      <c r="T18" s="195"/>
      <c r="U18" s="4"/>
      <c r="V18" s="4"/>
      <c r="W18" s="4"/>
      <c r="X18" s="4"/>
      <c r="Y18" s="255" t="s">
        <v>48</v>
      </c>
      <c r="Z18" s="256"/>
      <c r="AA18" s="256"/>
      <c r="AB18" s="256"/>
      <c r="AC18" s="256"/>
      <c r="AD18" s="256"/>
      <c r="AE18" s="182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81" t="s">
        <v>88</v>
      </c>
      <c r="C19" s="182"/>
      <c r="D19" s="182"/>
      <c r="E19" s="182"/>
      <c r="F19" s="182"/>
      <c r="G19" s="182"/>
      <c r="H19" s="182"/>
      <c r="I19" s="182"/>
      <c r="J19" s="183"/>
      <c r="K19" s="196">
        <v>1000000</v>
      </c>
      <c r="L19" s="197"/>
      <c r="M19" s="197"/>
      <c r="N19" s="197"/>
      <c r="O19" s="197"/>
      <c r="P19" s="198"/>
      <c r="Q19" s="193" t="s">
        <v>21</v>
      </c>
      <c r="R19" s="194"/>
      <c r="S19" s="194"/>
      <c r="T19" s="195"/>
      <c r="U19" s="4"/>
      <c r="V19" s="4"/>
      <c r="W19" s="4"/>
      <c r="X19" s="4"/>
      <c r="Y19" s="256"/>
      <c r="Z19" s="256"/>
      <c r="AA19" s="256"/>
      <c r="AB19" s="256"/>
      <c r="AC19" s="256"/>
      <c r="AD19" s="256"/>
      <c r="AE19" s="182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81" t="s">
        <v>59</v>
      </c>
      <c r="C20" s="182"/>
      <c r="D20" s="182"/>
      <c r="E20" s="182"/>
      <c r="F20" s="182"/>
      <c r="G20" s="182"/>
      <c r="H20" s="182"/>
      <c r="I20" s="182"/>
      <c r="J20" s="183"/>
      <c r="K20" s="196">
        <v>6000000</v>
      </c>
      <c r="L20" s="197"/>
      <c r="M20" s="197"/>
      <c r="N20" s="197"/>
      <c r="O20" s="197"/>
      <c r="P20" s="198"/>
      <c r="Q20" s="193" t="s">
        <v>21</v>
      </c>
      <c r="R20" s="194"/>
      <c r="S20" s="194"/>
      <c r="T20" s="195"/>
      <c r="U20" s="4"/>
      <c r="V20" s="4"/>
      <c r="W20" s="4"/>
      <c r="X20" s="4"/>
      <c r="Y20" s="256"/>
      <c r="Z20" s="256"/>
      <c r="AA20" s="256"/>
      <c r="AB20" s="256"/>
      <c r="AC20" s="256"/>
      <c r="AD20" s="256"/>
      <c r="AE20" s="182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81"/>
      <c r="C21" s="182"/>
      <c r="D21" s="182"/>
      <c r="E21" s="182"/>
      <c r="F21" s="182"/>
      <c r="G21" s="182"/>
      <c r="H21" s="182"/>
      <c r="I21" s="182"/>
      <c r="J21" s="183"/>
      <c r="K21" s="196"/>
      <c r="L21" s="197"/>
      <c r="M21" s="197"/>
      <c r="N21" s="197"/>
      <c r="O21" s="197"/>
      <c r="P21" s="198"/>
      <c r="Q21" s="199"/>
      <c r="R21" s="200"/>
      <c r="S21" s="200"/>
      <c r="T21" s="201"/>
      <c r="U21" s="4"/>
      <c r="V21" s="4"/>
      <c r="W21" s="4"/>
      <c r="X21" s="4"/>
      <c r="Y21" s="256"/>
      <c r="Z21" s="256"/>
      <c r="AA21" s="256"/>
      <c r="AB21" s="256"/>
      <c r="AC21" s="256"/>
      <c r="AD21" s="256"/>
      <c r="AE21" s="182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81" t="s">
        <v>87</v>
      </c>
      <c r="C22" s="182"/>
      <c r="D22" s="182"/>
      <c r="E22" s="182"/>
      <c r="F22" s="182"/>
      <c r="G22" s="182"/>
      <c r="H22" s="182"/>
      <c r="I22" s="182"/>
      <c r="J22" s="183"/>
      <c r="K22" s="196">
        <v>2000000</v>
      </c>
      <c r="L22" s="197"/>
      <c r="M22" s="197"/>
      <c r="N22" s="197"/>
      <c r="O22" s="197"/>
      <c r="P22" s="198"/>
      <c r="Q22" s="199" t="s">
        <v>63</v>
      </c>
      <c r="R22" s="200"/>
      <c r="S22" s="200"/>
      <c r="T22" s="201"/>
      <c r="U22" s="4"/>
      <c r="V22" s="4"/>
      <c r="W22" s="4"/>
      <c r="X22" s="4"/>
      <c r="Y22" s="256"/>
      <c r="Z22" s="256"/>
      <c r="AA22" s="256"/>
      <c r="AB22" s="256"/>
      <c r="AC22" s="256"/>
      <c r="AD22" s="256"/>
      <c r="AE22" s="182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81" t="s">
        <v>86</v>
      </c>
      <c r="C23" s="182"/>
      <c r="D23" s="182"/>
      <c r="E23" s="182"/>
      <c r="F23" s="182"/>
      <c r="G23" s="182"/>
      <c r="H23" s="182"/>
      <c r="I23" s="182"/>
      <c r="J23" s="183"/>
      <c r="K23" s="196">
        <v>8000000</v>
      </c>
      <c r="L23" s="197"/>
      <c r="M23" s="197"/>
      <c r="N23" s="197"/>
      <c r="O23" s="197"/>
      <c r="P23" s="198"/>
      <c r="Q23" s="193" t="s">
        <v>21</v>
      </c>
      <c r="R23" s="194"/>
      <c r="S23" s="194"/>
      <c r="T23" s="195"/>
      <c r="U23" s="4"/>
      <c r="V23" s="4"/>
      <c r="W23" s="4"/>
      <c r="X23" s="4"/>
      <c r="Y23" s="256"/>
      <c r="Z23" s="256"/>
      <c r="AA23" s="256"/>
      <c r="AB23" s="256"/>
      <c r="AC23" s="256"/>
      <c r="AD23" s="256"/>
      <c r="AE23" s="182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81" t="s">
        <v>85</v>
      </c>
      <c r="C24" s="182"/>
      <c r="D24" s="182"/>
      <c r="E24" s="182"/>
      <c r="F24" s="182"/>
      <c r="G24" s="182"/>
      <c r="H24" s="182"/>
      <c r="I24" s="182"/>
      <c r="J24" s="183"/>
      <c r="K24" s="196">
        <v>2500000</v>
      </c>
      <c r="L24" s="202"/>
      <c r="M24" s="202"/>
      <c r="N24" s="202"/>
      <c r="O24" s="202"/>
      <c r="P24" s="198"/>
      <c r="Q24" s="193" t="s">
        <v>21</v>
      </c>
      <c r="R24" s="194"/>
      <c r="S24" s="194"/>
      <c r="T24" s="195"/>
      <c r="U24" s="4"/>
      <c r="V24" s="4"/>
      <c r="W24" s="4"/>
      <c r="X24" s="4"/>
      <c r="Y24" s="256"/>
      <c r="Z24" s="256"/>
      <c r="AA24" s="256"/>
      <c r="AB24" s="256"/>
      <c r="AC24" s="256"/>
      <c r="AD24" s="256"/>
      <c r="AE24" s="182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81" t="s">
        <v>84</v>
      </c>
      <c r="C25" s="182"/>
      <c r="D25" s="182"/>
      <c r="E25" s="182"/>
      <c r="F25" s="182"/>
      <c r="G25" s="182"/>
      <c r="H25" s="182"/>
      <c r="I25" s="182"/>
      <c r="J25" s="183"/>
      <c r="K25" s="196">
        <v>5000000</v>
      </c>
      <c r="L25" s="202"/>
      <c r="M25" s="202"/>
      <c r="N25" s="202"/>
      <c r="O25" s="202"/>
      <c r="P25" s="198"/>
      <c r="Q25" s="193" t="s">
        <v>21</v>
      </c>
      <c r="R25" s="194"/>
      <c r="S25" s="194"/>
      <c r="T25" s="195"/>
      <c r="U25" s="4"/>
      <c r="V25" s="4"/>
      <c r="W25" s="4"/>
      <c r="X25" s="4"/>
      <c r="Y25" s="256"/>
      <c r="Z25" s="256"/>
      <c r="AA25" s="256"/>
      <c r="AB25" s="256"/>
      <c r="AC25" s="256"/>
      <c r="AD25" s="256"/>
      <c r="AE25" s="182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81" t="s">
        <v>88</v>
      </c>
      <c r="C26" s="182"/>
      <c r="D26" s="182"/>
      <c r="E26" s="182"/>
      <c r="F26" s="182"/>
      <c r="G26" s="182"/>
      <c r="H26" s="182"/>
      <c r="I26" s="182"/>
      <c r="J26" s="183"/>
      <c r="K26" s="196">
        <v>200000</v>
      </c>
      <c r="L26" s="202"/>
      <c r="M26" s="202"/>
      <c r="N26" s="202"/>
      <c r="O26" s="202"/>
      <c r="P26" s="198"/>
      <c r="Q26" s="193" t="s">
        <v>21</v>
      </c>
      <c r="R26" s="194"/>
      <c r="S26" s="194"/>
      <c r="T26" s="195"/>
      <c r="U26" s="4"/>
      <c r="V26" s="4"/>
      <c r="W26" s="4"/>
      <c r="X26" s="4"/>
      <c r="Y26" s="256"/>
      <c r="Z26" s="256"/>
      <c r="AA26" s="256"/>
      <c r="AB26" s="256"/>
      <c r="AC26" s="256"/>
      <c r="AD26" s="256"/>
      <c r="AE26" s="182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81" t="s">
        <v>59</v>
      </c>
      <c r="C27" s="182"/>
      <c r="D27" s="182"/>
      <c r="E27" s="182"/>
      <c r="F27" s="182"/>
      <c r="G27" s="182"/>
      <c r="H27" s="182"/>
      <c r="I27" s="182"/>
      <c r="J27" s="183"/>
      <c r="K27" s="212">
        <v>3000000</v>
      </c>
      <c r="L27" s="213"/>
      <c r="M27" s="213"/>
      <c r="N27" s="213"/>
      <c r="O27" s="213"/>
      <c r="P27" s="214"/>
      <c r="Q27" s="193" t="s">
        <v>21</v>
      </c>
      <c r="R27" s="194"/>
      <c r="S27" s="194"/>
      <c r="T27" s="195"/>
      <c r="U27" s="4"/>
      <c r="V27" s="4"/>
      <c r="W27" s="4"/>
      <c r="X27" s="4"/>
      <c r="Y27" s="256"/>
      <c r="Z27" s="256"/>
      <c r="AA27" s="256"/>
      <c r="AB27" s="256"/>
      <c r="AC27" s="256"/>
      <c r="AD27" s="256"/>
      <c r="AE27" s="182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81"/>
      <c r="C28" s="182"/>
      <c r="D28" s="182"/>
      <c r="E28" s="182"/>
      <c r="F28" s="182"/>
      <c r="G28" s="182"/>
      <c r="H28" s="182"/>
      <c r="I28" s="182"/>
      <c r="J28" s="183"/>
      <c r="K28" s="257"/>
      <c r="L28" s="258"/>
      <c r="M28" s="258"/>
      <c r="N28" s="258"/>
      <c r="O28" s="258"/>
      <c r="P28" s="259"/>
      <c r="Q28" s="35"/>
      <c r="R28" s="36"/>
      <c r="S28" s="36"/>
      <c r="T28" s="37"/>
      <c r="U28" s="4"/>
      <c r="V28" s="4"/>
      <c r="W28" s="4"/>
      <c r="X28" s="4"/>
      <c r="Y28" s="256"/>
      <c r="Z28" s="256"/>
      <c r="AA28" s="256"/>
      <c r="AB28" s="256"/>
      <c r="AC28" s="256"/>
      <c r="AD28" s="256"/>
      <c r="AE28" s="182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81" t="s">
        <v>142</v>
      </c>
      <c r="C29" s="182"/>
      <c r="D29" s="182"/>
      <c r="E29" s="182"/>
      <c r="F29" s="182"/>
      <c r="G29" s="182"/>
      <c r="H29" s="182"/>
      <c r="I29" s="182"/>
      <c r="J29" s="183"/>
      <c r="K29" s="212">
        <f>SUM(K13:P27)*0.1</f>
        <v>5820000</v>
      </c>
      <c r="L29" s="213"/>
      <c r="M29" s="213"/>
      <c r="N29" s="213"/>
      <c r="O29" s="213"/>
      <c r="P29" s="214"/>
      <c r="Q29" s="35"/>
      <c r="R29" s="36"/>
      <c r="S29" s="36"/>
      <c r="T29" s="37"/>
      <c r="U29" s="4"/>
      <c r="V29" s="4"/>
      <c r="W29" s="4"/>
      <c r="X29" s="4"/>
      <c r="Y29" s="256"/>
      <c r="Z29" s="256"/>
      <c r="AA29" s="256"/>
      <c r="AB29" s="256"/>
      <c r="AC29" s="256"/>
      <c r="AD29" s="256"/>
      <c r="AE29" s="182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95"/>
      <c r="C30" s="276"/>
      <c r="D30" s="276"/>
      <c r="E30" s="276"/>
      <c r="F30" s="276"/>
      <c r="G30" s="276"/>
      <c r="H30" s="276"/>
      <c r="I30" s="276"/>
      <c r="J30" s="287"/>
      <c r="K30" s="203"/>
      <c r="L30" s="204"/>
      <c r="M30" s="204"/>
      <c r="N30" s="204"/>
      <c r="O30" s="204"/>
      <c r="P30" s="205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2" t="s">
        <v>16</v>
      </c>
      <c r="B31" s="293"/>
      <c r="C31" s="293"/>
      <c r="D31" s="293"/>
      <c r="E31" s="293"/>
      <c r="F31" s="293"/>
      <c r="G31" s="293"/>
      <c r="H31" s="293"/>
      <c r="I31" s="293"/>
      <c r="J31" s="294"/>
      <c r="K31" s="206">
        <f>SUM(K13:P30)</f>
        <v>64020000</v>
      </c>
      <c r="L31" s="207"/>
      <c r="M31" s="207"/>
      <c r="N31" s="207"/>
      <c r="O31" s="207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08" t="s">
        <v>76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88" t="s">
        <v>15</v>
      </c>
      <c r="B33" s="289"/>
      <c r="C33" s="289"/>
      <c r="D33" s="289"/>
      <c r="E33" s="290"/>
      <c r="F33" s="288" t="s">
        <v>23</v>
      </c>
      <c r="G33" s="268"/>
      <c r="H33" s="268"/>
      <c r="I33" s="268"/>
      <c r="J33" s="269"/>
      <c r="K33" s="76" t="s">
        <v>37</v>
      </c>
      <c r="L33" s="267" t="s">
        <v>82</v>
      </c>
      <c r="M33" s="268"/>
      <c r="N33" s="269"/>
      <c r="O33" s="267" t="s">
        <v>81</v>
      </c>
      <c r="P33" s="268"/>
      <c r="Q33" s="269"/>
      <c r="R33" s="209" t="s">
        <v>77</v>
      </c>
      <c r="S33" s="210"/>
      <c r="T33" s="211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70" t="s">
        <v>83</v>
      </c>
      <c r="B34" s="271"/>
      <c r="C34" s="271"/>
      <c r="D34" s="271"/>
      <c r="E34" s="272"/>
      <c r="F34" s="277" t="s">
        <v>100</v>
      </c>
      <c r="G34" s="271"/>
      <c r="H34" s="271"/>
      <c r="I34" s="271"/>
      <c r="J34" s="272"/>
      <c r="K34" s="69" t="s">
        <v>25</v>
      </c>
      <c r="L34" s="218"/>
      <c r="M34" s="219"/>
      <c r="N34" s="220"/>
      <c r="O34" s="218">
        <v>5500000</v>
      </c>
      <c r="P34" s="219"/>
      <c r="Q34" s="220"/>
      <c r="R34" s="215" t="s">
        <v>101</v>
      </c>
      <c r="S34" s="216"/>
      <c r="T34" s="21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73" t="s">
        <v>24</v>
      </c>
      <c r="B35" s="182"/>
      <c r="C35" s="182"/>
      <c r="D35" s="182"/>
      <c r="E35" s="183"/>
      <c r="F35" s="278" t="s">
        <v>64</v>
      </c>
      <c r="G35" s="182"/>
      <c r="H35" s="182"/>
      <c r="I35" s="182"/>
      <c r="J35" s="183"/>
      <c r="K35" s="50" t="s">
        <v>25</v>
      </c>
      <c r="L35" s="187"/>
      <c r="M35" s="188"/>
      <c r="N35" s="189"/>
      <c r="O35" s="187">
        <v>22000000</v>
      </c>
      <c r="P35" s="188"/>
      <c r="Q35" s="189"/>
      <c r="R35" s="184" t="s">
        <v>101</v>
      </c>
      <c r="S35" s="185"/>
      <c r="T35" s="18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73"/>
      <c r="B36" s="182"/>
      <c r="C36" s="182"/>
      <c r="D36" s="182"/>
      <c r="E36" s="183"/>
      <c r="F36" s="279" t="s">
        <v>65</v>
      </c>
      <c r="G36" s="182"/>
      <c r="H36" s="182"/>
      <c r="I36" s="182"/>
      <c r="J36" s="183"/>
      <c r="K36" s="75"/>
      <c r="L36" s="187"/>
      <c r="M36" s="188"/>
      <c r="N36" s="189"/>
      <c r="O36" s="187"/>
      <c r="P36" s="188"/>
      <c r="Q36" s="189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73" t="s">
        <v>41</v>
      </c>
      <c r="B37" s="182"/>
      <c r="C37" s="182"/>
      <c r="D37" s="182"/>
      <c r="E37" s="183"/>
      <c r="F37" s="278" t="s">
        <v>42</v>
      </c>
      <c r="G37" s="182"/>
      <c r="H37" s="182"/>
      <c r="I37" s="182"/>
      <c r="J37" s="183"/>
      <c r="K37" s="50" t="s">
        <v>25</v>
      </c>
      <c r="L37" s="187"/>
      <c r="M37" s="188"/>
      <c r="N37" s="189"/>
      <c r="O37" s="187">
        <v>8250000</v>
      </c>
      <c r="P37" s="188"/>
      <c r="Q37" s="189"/>
      <c r="R37" s="184" t="s">
        <v>101</v>
      </c>
      <c r="S37" s="185"/>
      <c r="T37" s="18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73" t="s">
        <v>26</v>
      </c>
      <c r="B38" s="182"/>
      <c r="C38" s="182"/>
      <c r="D38" s="182"/>
      <c r="E38" s="183"/>
      <c r="F38" s="278" t="s">
        <v>27</v>
      </c>
      <c r="G38" s="182"/>
      <c r="H38" s="182"/>
      <c r="I38" s="182"/>
      <c r="J38" s="183"/>
      <c r="K38" s="50" t="s">
        <v>25</v>
      </c>
      <c r="L38" s="187"/>
      <c r="M38" s="188"/>
      <c r="N38" s="189"/>
      <c r="O38" s="187">
        <v>16500000</v>
      </c>
      <c r="P38" s="188"/>
      <c r="Q38" s="189"/>
      <c r="R38" s="184" t="s">
        <v>101</v>
      </c>
      <c r="S38" s="185"/>
      <c r="T38" s="18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74" t="s">
        <v>28</v>
      </c>
      <c r="B39" s="182"/>
      <c r="C39" s="182"/>
      <c r="D39" s="182"/>
      <c r="E39" s="183"/>
      <c r="F39" s="278" t="s">
        <v>29</v>
      </c>
      <c r="G39" s="182"/>
      <c r="H39" s="182"/>
      <c r="I39" s="182"/>
      <c r="J39" s="183"/>
      <c r="K39" s="50" t="s">
        <v>25</v>
      </c>
      <c r="L39" s="187"/>
      <c r="M39" s="188"/>
      <c r="N39" s="189"/>
      <c r="O39" s="187">
        <v>1320000</v>
      </c>
      <c r="P39" s="188"/>
      <c r="Q39" s="189"/>
      <c r="R39" s="184" t="s">
        <v>101</v>
      </c>
      <c r="S39" s="185"/>
      <c r="T39" s="18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74" t="s">
        <v>51</v>
      </c>
      <c r="B40" s="182"/>
      <c r="C40" s="182"/>
      <c r="D40" s="182"/>
      <c r="E40" s="183"/>
      <c r="F40" s="291" t="s">
        <v>52</v>
      </c>
      <c r="G40" s="182"/>
      <c r="H40" s="182"/>
      <c r="I40" s="182"/>
      <c r="J40" s="183"/>
      <c r="K40" s="50" t="s">
        <v>25</v>
      </c>
      <c r="L40" s="187"/>
      <c r="M40" s="188"/>
      <c r="N40" s="189"/>
      <c r="O40" s="187">
        <v>9900000</v>
      </c>
      <c r="P40" s="188"/>
      <c r="Q40" s="189"/>
      <c r="R40" s="184" t="s">
        <v>101</v>
      </c>
      <c r="S40" s="185"/>
      <c r="T40" s="18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74"/>
      <c r="B41" s="182"/>
      <c r="C41" s="182"/>
      <c r="D41" s="182"/>
      <c r="E41" s="183"/>
      <c r="F41" s="278" t="s">
        <v>53</v>
      </c>
      <c r="G41" s="182"/>
      <c r="H41" s="182"/>
      <c r="I41" s="182"/>
      <c r="J41" s="183"/>
      <c r="K41" s="50"/>
      <c r="L41" s="187"/>
      <c r="M41" s="188"/>
      <c r="N41" s="189"/>
      <c r="O41" s="187"/>
      <c r="P41" s="188"/>
      <c r="Q41" s="189"/>
      <c r="R41" s="184"/>
      <c r="S41" s="185"/>
      <c r="T41" s="1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75"/>
      <c r="B42" s="276"/>
      <c r="C42" s="276"/>
      <c r="D42" s="276"/>
      <c r="E42" s="276"/>
      <c r="F42" s="286"/>
      <c r="G42" s="276"/>
      <c r="H42" s="276"/>
      <c r="I42" s="276"/>
      <c r="J42" s="287"/>
      <c r="K42" s="71"/>
      <c r="L42" s="190"/>
      <c r="M42" s="191"/>
      <c r="N42" s="192"/>
      <c r="O42" s="190"/>
      <c r="P42" s="191"/>
      <c r="Q42" s="192"/>
      <c r="R42" s="72"/>
      <c r="S42" s="73"/>
      <c r="T42" s="74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3">
    <mergeCell ref="Y11:Z11"/>
    <mergeCell ref="AA11:AC11"/>
    <mergeCell ref="B23:J23"/>
    <mergeCell ref="B24:J24"/>
    <mergeCell ref="B25:J25"/>
    <mergeCell ref="B26:J26"/>
    <mergeCell ref="K16:P16"/>
    <mergeCell ref="Q16:T16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A11:P11"/>
    <mergeCell ref="B13:J13"/>
    <mergeCell ref="B14:J14"/>
    <mergeCell ref="B15:J15"/>
    <mergeCell ref="B27:J27"/>
    <mergeCell ref="B28:J28"/>
    <mergeCell ref="B29:J29"/>
    <mergeCell ref="Q20:T20"/>
    <mergeCell ref="A38:E38"/>
    <mergeCell ref="F38:J38"/>
    <mergeCell ref="L38:N38"/>
    <mergeCell ref="O38:Q38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L37:N37"/>
    <mergeCell ref="F34:J34"/>
    <mergeCell ref="A35:E35"/>
    <mergeCell ref="F35:J35"/>
    <mergeCell ref="K27:P27"/>
    <mergeCell ref="K25:P25"/>
    <mergeCell ref="K26:P26"/>
    <mergeCell ref="K28:P28"/>
    <mergeCell ref="K29:P29"/>
    <mergeCell ref="K30:P30"/>
    <mergeCell ref="L33:N33"/>
    <mergeCell ref="L34:N34"/>
    <mergeCell ref="L35:N35"/>
    <mergeCell ref="L36:N36"/>
    <mergeCell ref="O37:Q37"/>
    <mergeCell ref="A32:Q32"/>
    <mergeCell ref="A33:E33"/>
    <mergeCell ref="F33:J33"/>
    <mergeCell ref="A34:E34"/>
    <mergeCell ref="B30:J30"/>
    <mergeCell ref="A36:E36"/>
    <mergeCell ref="F36:J36"/>
    <mergeCell ref="A37:E37"/>
    <mergeCell ref="F37:J37"/>
    <mergeCell ref="A31:J31"/>
    <mergeCell ref="K21:P21"/>
    <mergeCell ref="Q21:T21"/>
    <mergeCell ref="K22:P22"/>
    <mergeCell ref="K23:P23"/>
    <mergeCell ref="K24:P24"/>
    <mergeCell ref="Q24:T24"/>
    <mergeCell ref="K19:P19"/>
    <mergeCell ref="Q19:T19"/>
    <mergeCell ref="K20:P20"/>
    <mergeCell ref="B19:J19"/>
    <mergeCell ref="Q27:T27"/>
    <mergeCell ref="K31:O31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B12:J12"/>
    <mergeCell ref="K12:P12"/>
    <mergeCell ref="K18:P18"/>
    <mergeCell ref="Q12:T12"/>
    <mergeCell ref="K13:P13"/>
    <mergeCell ref="Q13:T13"/>
    <mergeCell ref="K14:P14"/>
    <mergeCell ref="Q25:T25"/>
    <mergeCell ref="Q26:T26"/>
    <mergeCell ref="Q14:T14"/>
    <mergeCell ref="K15:P15"/>
    <mergeCell ref="Q15:T15"/>
    <mergeCell ref="K17:P17"/>
    <mergeCell ref="Q18:T18"/>
    <mergeCell ref="B20:J20"/>
    <mergeCell ref="B21:J21"/>
    <mergeCell ref="B22:J22"/>
    <mergeCell ref="B16:J16"/>
    <mergeCell ref="B17:J17"/>
    <mergeCell ref="B18:J18"/>
    <mergeCell ref="R37:T37"/>
    <mergeCell ref="R38:T38"/>
    <mergeCell ref="R34:T34"/>
    <mergeCell ref="R35:T35"/>
    <mergeCell ref="R39:T39"/>
    <mergeCell ref="R40:T40"/>
    <mergeCell ref="O33:Q33"/>
    <mergeCell ref="O34:Q34"/>
    <mergeCell ref="O35:Q35"/>
    <mergeCell ref="O36:Q36"/>
    <mergeCell ref="R33:T33"/>
  </mergeCells>
  <phoneticPr fontId="3"/>
  <conditionalFormatting sqref="K34:K42">
    <cfRule type="uniqueValues" dxfId="1" priority="1"/>
  </conditionalFormatting>
  <dataValidations count="4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AA11:AC11" xr:uid="{DD93FA24-E302-4CDC-A3D7-170E20DA127B}">
      <formula1>$X$13:$X$16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F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48" t="s">
        <v>99</v>
      </c>
    </row>
    <row r="2" spans="1:38" s="9" customFormat="1" ht="18.75" customHeight="1">
      <c r="A2" s="221" t="s">
        <v>107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55"/>
      <c r="V2" s="61"/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21" t="s">
        <v>109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55"/>
      <c r="V3" s="61"/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33" t="s">
        <v>79</v>
      </c>
      <c r="B5" s="234"/>
      <c r="C5" s="234"/>
      <c r="D5" s="235"/>
      <c r="E5" s="15" t="s">
        <v>0</v>
      </c>
      <c r="F5" s="16"/>
      <c r="G5" s="16"/>
      <c r="H5" s="17"/>
      <c r="I5" s="242" t="s">
        <v>13</v>
      </c>
      <c r="J5" s="243"/>
      <c r="K5" s="243"/>
      <c r="L5" s="244"/>
      <c r="M5" s="242" t="s">
        <v>1</v>
      </c>
      <c r="N5" s="243"/>
      <c r="O5" s="243"/>
      <c r="P5" s="244"/>
      <c r="Q5" s="242" t="s">
        <v>75</v>
      </c>
      <c r="R5" s="243"/>
      <c r="S5" s="243"/>
      <c r="T5" s="244"/>
      <c r="U5" s="4"/>
      <c r="V5" s="4"/>
      <c r="W5" s="4"/>
      <c r="X5" s="4"/>
      <c r="Y5" s="4"/>
      <c r="Z5" s="4"/>
      <c r="AA5" s="4"/>
      <c r="AB5" s="4"/>
      <c r="AC5" s="4"/>
      <c r="AD5" s="5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36"/>
      <c r="B6" s="237"/>
      <c r="C6" s="237"/>
      <c r="D6" s="238"/>
      <c r="E6" s="26"/>
      <c r="F6" s="27"/>
      <c r="G6" s="27"/>
      <c r="H6" s="28"/>
      <c r="I6" s="245"/>
      <c r="J6" s="208"/>
      <c r="K6" s="208"/>
      <c r="L6" s="246"/>
      <c r="M6" s="245" t="s">
        <v>2</v>
      </c>
      <c r="N6" s="208"/>
      <c r="O6" s="208"/>
      <c r="P6" s="246"/>
      <c r="Q6" s="245"/>
      <c r="R6" s="208"/>
      <c r="S6" s="208"/>
      <c r="T6" s="246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236"/>
      <c r="B7" s="237"/>
      <c r="C7" s="237"/>
      <c r="D7" s="238"/>
      <c r="E7" s="225">
        <f>'1年目 (LC-ZEB)'!E7+'2年目 (LC-ZEB) '!E7</f>
        <v>0</v>
      </c>
      <c r="F7" s="302"/>
      <c r="G7" s="302"/>
      <c r="H7" s="7" t="s">
        <v>3</v>
      </c>
      <c r="I7" s="225">
        <f>'1年目 (LC-ZEB)'!I7+'2年目 (LC-ZEB) '!I7</f>
        <v>0</v>
      </c>
      <c r="J7" s="302"/>
      <c r="K7" s="302"/>
      <c r="L7" s="7" t="s">
        <v>3</v>
      </c>
      <c r="M7" s="225">
        <f>E7-I7</f>
        <v>0</v>
      </c>
      <c r="N7" s="302"/>
      <c r="O7" s="302"/>
      <c r="P7" s="7" t="s">
        <v>3</v>
      </c>
      <c r="Q7" s="225">
        <f>K31</f>
        <v>0</v>
      </c>
      <c r="R7" s="302"/>
      <c r="S7" s="302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36"/>
      <c r="B8" s="237"/>
      <c r="C8" s="237"/>
      <c r="D8" s="23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30" t="s">
        <v>8</v>
      </c>
      <c r="N8" s="231"/>
      <c r="O8" s="231"/>
      <c r="P8" s="232"/>
      <c r="Q8" s="230" t="s">
        <v>10</v>
      </c>
      <c r="R8" s="231"/>
      <c r="S8" s="231"/>
      <c r="T8" s="232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36"/>
      <c r="B9" s="237"/>
      <c r="C9" s="237"/>
      <c r="D9" s="238"/>
      <c r="E9" s="26"/>
      <c r="F9" s="27"/>
      <c r="G9" s="27"/>
      <c r="H9" s="28"/>
      <c r="I9" s="247" t="s">
        <v>7</v>
      </c>
      <c r="J9" s="248"/>
      <c r="K9" s="249"/>
      <c r="L9" s="250"/>
      <c r="M9" s="247" t="s">
        <v>9</v>
      </c>
      <c r="N9" s="248"/>
      <c r="O9" s="249"/>
      <c r="P9" s="250"/>
      <c r="Q9" s="251" t="s">
        <v>44</v>
      </c>
      <c r="R9" s="303"/>
      <c r="S9" s="303"/>
      <c r="T9" s="47">
        <f>IF(X12=V14,AB14,IF(X12=V15,AB15,IF(X12=V16,AB16,IF(X12=V17,AB17,""))))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39"/>
      <c r="B10" s="240"/>
      <c r="C10" s="240"/>
      <c r="D10" s="241"/>
      <c r="E10" s="225" t="str">
        <f>IF('1年目 (LC-ZEB)'!E10="-","-",'1年目 (LC-ZEB)'!E10+'2年目 (LC-ZEB) '!E10)</f>
        <v>-</v>
      </c>
      <c r="F10" s="302"/>
      <c r="G10" s="302"/>
      <c r="H10" s="7" t="s">
        <v>3</v>
      </c>
      <c r="I10" s="225">
        <f>'1年目 (LC-ZEB)'!I10+'2年目 (LC-ZEB) '!I10</f>
        <v>0</v>
      </c>
      <c r="J10" s="302"/>
      <c r="K10" s="302"/>
      <c r="L10" s="7" t="s">
        <v>3</v>
      </c>
      <c r="M10" s="225">
        <f>'1年目 (LC-ZEB)'!M10+'2年目 (LC-ZEB) '!M10</f>
        <v>0</v>
      </c>
      <c r="N10" s="302"/>
      <c r="O10" s="302"/>
      <c r="P10" s="7" t="s">
        <v>3</v>
      </c>
      <c r="Q10" s="225">
        <f>'1年目 (LC-ZEB)'!Q10+'2年目 (LC-ZEB) '!Q10</f>
        <v>0</v>
      </c>
      <c r="R10" s="302"/>
      <c r="S10" s="302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66" t="s">
        <v>80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08"/>
      <c r="N11" s="208"/>
      <c r="O11" s="208"/>
      <c r="P11" s="208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81" t="s">
        <v>4</v>
      </c>
      <c r="C12" s="210"/>
      <c r="D12" s="210"/>
      <c r="E12" s="210"/>
      <c r="F12" s="210"/>
      <c r="G12" s="210"/>
      <c r="H12" s="210"/>
      <c r="I12" s="210"/>
      <c r="J12" s="210"/>
      <c r="K12" s="209" t="s">
        <v>19</v>
      </c>
      <c r="L12" s="210"/>
      <c r="M12" s="210"/>
      <c r="N12" s="210"/>
      <c r="O12" s="210"/>
      <c r="P12" s="211"/>
      <c r="Q12" s="209" t="s">
        <v>20</v>
      </c>
      <c r="R12" s="210"/>
      <c r="S12" s="210"/>
      <c r="T12" s="211"/>
      <c r="U12" s="4"/>
      <c r="V12" s="304" t="s">
        <v>45</v>
      </c>
      <c r="W12" s="304"/>
      <c r="X12" s="305" t="s">
        <v>70</v>
      </c>
      <c r="Y12" s="306"/>
      <c r="Z12" s="307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80"/>
      <c r="C13" s="271"/>
      <c r="D13" s="271"/>
      <c r="E13" s="271"/>
      <c r="F13" s="271"/>
      <c r="G13" s="271"/>
      <c r="H13" s="271"/>
      <c r="I13" s="271"/>
      <c r="J13" s="272"/>
      <c r="K13" s="296"/>
      <c r="L13" s="297"/>
      <c r="M13" s="297"/>
      <c r="N13" s="297"/>
      <c r="O13" s="297"/>
      <c r="P13" s="298"/>
      <c r="Q13" s="263"/>
      <c r="R13" s="264"/>
      <c r="S13" s="264"/>
      <c r="T13" s="265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81"/>
      <c r="C14" s="182"/>
      <c r="D14" s="182"/>
      <c r="E14" s="182"/>
      <c r="F14" s="182"/>
      <c r="G14" s="182"/>
      <c r="H14" s="182"/>
      <c r="I14" s="182"/>
      <c r="J14" s="183"/>
      <c r="K14" s="299"/>
      <c r="L14" s="300"/>
      <c r="M14" s="300"/>
      <c r="N14" s="300"/>
      <c r="O14" s="300"/>
      <c r="P14" s="301"/>
      <c r="Q14" s="193"/>
      <c r="R14" s="194"/>
      <c r="S14" s="194"/>
      <c r="T14" s="195"/>
      <c r="U14" s="4"/>
      <c r="V14" s="43" t="s">
        <v>70</v>
      </c>
      <c r="W14" s="44"/>
      <c r="X14" s="65"/>
      <c r="Y14" s="66"/>
      <c r="Z14" s="253" t="s">
        <v>46</v>
      </c>
      <c r="AA14" s="253"/>
      <c r="AB14" s="45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81"/>
      <c r="C15" s="182"/>
      <c r="D15" s="182"/>
      <c r="E15" s="182"/>
      <c r="F15" s="182"/>
      <c r="G15" s="182"/>
      <c r="H15" s="182"/>
      <c r="I15" s="182"/>
      <c r="J15" s="183"/>
      <c r="K15" s="299"/>
      <c r="L15" s="300"/>
      <c r="M15" s="300"/>
      <c r="N15" s="300"/>
      <c r="O15" s="300"/>
      <c r="P15" s="301"/>
      <c r="Q15" s="199"/>
      <c r="R15" s="200"/>
      <c r="S15" s="200"/>
      <c r="T15" s="201"/>
      <c r="U15" s="4"/>
      <c r="V15" s="43" t="s">
        <v>66</v>
      </c>
      <c r="W15" s="46"/>
      <c r="X15" s="67"/>
      <c r="Y15" s="66"/>
      <c r="Z15" s="253" t="s">
        <v>46</v>
      </c>
      <c r="AA15" s="253"/>
      <c r="AB15" s="45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81"/>
      <c r="C16" s="182"/>
      <c r="D16" s="182"/>
      <c r="E16" s="182"/>
      <c r="F16" s="182"/>
      <c r="G16" s="182"/>
      <c r="H16" s="182"/>
      <c r="I16" s="182"/>
      <c r="J16" s="183"/>
      <c r="K16" s="299"/>
      <c r="L16" s="300"/>
      <c r="M16" s="300"/>
      <c r="N16" s="300"/>
      <c r="O16" s="300"/>
      <c r="P16" s="301"/>
      <c r="Q16" s="193"/>
      <c r="R16" s="194"/>
      <c r="S16" s="194"/>
      <c r="T16" s="195"/>
      <c r="U16" s="4"/>
      <c r="V16" s="43" t="s">
        <v>67</v>
      </c>
      <c r="W16" s="44"/>
      <c r="X16" s="65"/>
      <c r="Y16" s="68"/>
      <c r="Z16" s="253" t="s">
        <v>46</v>
      </c>
      <c r="AA16" s="253"/>
      <c r="AB16" s="45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81"/>
      <c r="C17" s="182"/>
      <c r="D17" s="182"/>
      <c r="E17" s="182"/>
      <c r="F17" s="182"/>
      <c r="G17" s="182"/>
      <c r="H17" s="182"/>
      <c r="I17" s="182"/>
      <c r="J17" s="183"/>
      <c r="K17" s="299"/>
      <c r="L17" s="300"/>
      <c r="M17" s="300"/>
      <c r="N17" s="300"/>
      <c r="O17" s="300"/>
      <c r="P17" s="301"/>
      <c r="Q17" s="193"/>
      <c r="R17" s="194"/>
      <c r="S17" s="194"/>
      <c r="T17" s="195"/>
      <c r="U17" s="4"/>
      <c r="V17" s="43" t="s">
        <v>68</v>
      </c>
      <c r="W17" s="44"/>
      <c r="X17" s="65"/>
      <c r="Y17" s="66"/>
      <c r="Z17" s="253" t="s">
        <v>46</v>
      </c>
      <c r="AA17" s="253"/>
      <c r="AB17" s="45">
        <v>0.33333333333333331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81"/>
      <c r="C18" s="182"/>
      <c r="D18" s="182"/>
      <c r="E18" s="182"/>
      <c r="F18" s="182"/>
      <c r="G18" s="182"/>
      <c r="H18" s="182"/>
      <c r="I18" s="182"/>
      <c r="J18" s="183"/>
      <c r="K18" s="299"/>
      <c r="L18" s="300"/>
      <c r="M18" s="300"/>
      <c r="N18" s="300"/>
      <c r="O18" s="300"/>
      <c r="P18" s="301"/>
      <c r="Q18" s="193"/>
      <c r="R18" s="194"/>
      <c r="S18" s="194"/>
      <c r="T18" s="195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81"/>
      <c r="C19" s="182"/>
      <c r="D19" s="182"/>
      <c r="E19" s="182"/>
      <c r="F19" s="182"/>
      <c r="G19" s="182"/>
      <c r="H19" s="182"/>
      <c r="I19" s="182"/>
      <c r="J19" s="183"/>
      <c r="K19" s="299"/>
      <c r="L19" s="300"/>
      <c r="M19" s="300"/>
      <c r="N19" s="300"/>
      <c r="O19" s="300"/>
      <c r="P19" s="301"/>
      <c r="Q19" s="193"/>
      <c r="R19" s="194"/>
      <c r="S19" s="194"/>
      <c r="T19" s="19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81"/>
      <c r="C20" s="182"/>
      <c r="D20" s="182"/>
      <c r="E20" s="182"/>
      <c r="F20" s="182"/>
      <c r="G20" s="182"/>
      <c r="H20" s="182"/>
      <c r="I20" s="182"/>
      <c r="J20" s="183"/>
      <c r="K20" s="299"/>
      <c r="L20" s="300"/>
      <c r="M20" s="300"/>
      <c r="N20" s="300"/>
      <c r="O20" s="300"/>
      <c r="P20" s="301"/>
      <c r="Q20" s="199"/>
      <c r="R20" s="200"/>
      <c r="S20" s="200"/>
      <c r="T20" s="20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81"/>
      <c r="C21" s="182"/>
      <c r="D21" s="182"/>
      <c r="E21" s="182"/>
      <c r="F21" s="182"/>
      <c r="G21" s="182"/>
      <c r="H21" s="182"/>
      <c r="I21" s="182"/>
      <c r="J21" s="183"/>
      <c r="K21" s="299"/>
      <c r="L21" s="300"/>
      <c r="M21" s="300"/>
      <c r="N21" s="300"/>
      <c r="O21" s="300"/>
      <c r="P21" s="301"/>
      <c r="Q21" s="193"/>
      <c r="R21" s="194"/>
      <c r="S21" s="194"/>
      <c r="T21" s="195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81"/>
      <c r="C22" s="182"/>
      <c r="D22" s="182"/>
      <c r="E22" s="182"/>
      <c r="F22" s="182"/>
      <c r="G22" s="182"/>
      <c r="H22" s="182"/>
      <c r="I22" s="182"/>
      <c r="J22" s="183"/>
      <c r="K22" s="299"/>
      <c r="L22" s="300"/>
      <c r="M22" s="300"/>
      <c r="N22" s="300"/>
      <c r="O22" s="300"/>
      <c r="P22" s="301"/>
      <c r="Q22" s="193"/>
      <c r="R22" s="194"/>
      <c r="S22" s="194"/>
      <c r="T22" s="195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81"/>
      <c r="C23" s="182"/>
      <c r="D23" s="182"/>
      <c r="E23" s="182"/>
      <c r="F23" s="182"/>
      <c r="G23" s="182"/>
      <c r="H23" s="182"/>
      <c r="I23" s="182"/>
      <c r="J23" s="183"/>
      <c r="K23" s="299"/>
      <c r="L23" s="300"/>
      <c r="M23" s="300"/>
      <c r="N23" s="300"/>
      <c r="O23" s="300"/>
      <c r="P23" s="301"/>
      <c r="Q23" s="193"/>
      <c r="R23" s="194"/>
      <c r="S23" s="194"/>
      <c r="T23" s="19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81"/>
      <c r="C24" s="182"/>
      <c r="D24" s="182"/>
      <c r="E24" s="182"/>
      <c r="F24" s="182"/>
      <c r="G24" s="182"/>
      <c r="H24" s="182"/>
      <c r="I24" s="182"/>
      <c r="J24" s="183"/>
      <c r="K24" s="299"/>
      <c r="L24" s="300"/>
      <c r="M24" s="300"/>
      <c r="N24" s="300"/>
      <c r="O24" s="300"/>
      <c r="P24" s="301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81"/>
      <c r="C25" s="182"/>
      <c r="D25" s="182"/>
      <c r="E25" s="182"/>
      <c r="F25" s="182"/>
      <c r="G25" s="182"/>
      <c r="H25" s="182"/>
      <c r="I25" s="182"/>
      <c r="J25" s="183"/>
      <c r="K25" s="299"/>
      <c r="L25" s="300"/>
      <c r="M25" s="300"/>
      <c r="N25" s="300"/>
      <c r="O25" s="300"/>
      <c r="P25" s="301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81"/>
      <c r="C26" s="182"/>
      <c r="D26" s="182"/>
      <c r="E26" s="182"/>
      <c r="F26" s="182"/>
      <c r="G26" s="182"/>
      <c r="H26" s="182"/>
      <c r="I26" s="182"/>
      <c r="J26" s="183"/>
      <c r="K26" s="299"/>
      <c r="L26" s="300"/>
      <c r="M26" s="300"/>
      <c r="N26" s="300"/>
      <c r="O26" s="300"/>
      <c r="P26" s="301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81"/>
      <c r="C27" s="182"/>
      <c r="D27" s="182"/>
      <c r="E27" s="182"/>
      <c r="F27" s="182"/>
      <c r="G27" s="182"/>
      <c r="H27" s="182"/>
      <c r="I27" s="182"/>
      <c r="J27" s="183"/>
      <c r="K27" s="299"/>
      <c r="L27" s="300"/>
      <c r="M27" s="300"/>
      <c r="N27" s="300"/>
      <c r="O27" s="300"/>
      <c r="P27" s="301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81"/>
      <c r="C28" s="182"/>
      <c r="D28" s="182"/>
      <c r="E28" s="182"/>
      <c r="F28" s="182"/>
      <c r="G28" s="182"/>
      <c r="H28" s="182"/>
      <c r="I28" s="182"/>
      <c r="J28" s="183"/>
      <c r="K28" s="299"/>
      <c r="L28" s="300"/>
      <c r="M28" s="300"/>
      <c r="N28" s="300"/>
      <c r="O28" s="300"/>
      <c r="P28" s="301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81"/>
      <c r="C29" s="182"/>
      <c r="D29" s="182"/>
      <c r="E29" s="182"/>
      <c r="F29" s="182"/>
      <c r="G29" s="182"/>
      <c r="H29" s="182"/>
      <c r="I29" s="182"/>
      <c r="J29" s="183"/>
      <c r="K29" s="299"/>
      <c r="L29" s="300"/>
      <c r="M29" s="300"/>
      <c r="N29" s="300"/>
      <c r="O29" s="300"/>
      <c r="P29" s="301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81"/>
      <c r="C30" s="182"/>
      <c r="D30" s="182"/>
      <c r="E30" s="182"/>
      <c r="F30" s="182"/>
      <c r="G30" s="182"/>
      <c r="H30" s="182"/>
      <c r="I30" s="182"/>
      <c r="J30" s="183"/>
      <c r="K30" s="308"/>
      <c r="L30" s="309"/>
      <c r="M30" s="309"/>
      <c r="N30" s="309"/>
      <c r="O30" s="309"/>
      <c r="P30" s="310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2" t="s">
        <v>16</v>
      </c>
      <c r="B31" s="293"/>
      <c r="C31" s="293"/>
      <c r="D31" s="293"/>
      <c r="E31" s="293"/>
      <c r="F31" s="293"/>
      <c r="G31" s="293"/>
      <c r="H31" s="293"/>
      <c r="I31" s="293"/>
      <c r="J31" s="294"/>
      <c r="K31" s="206">
        <f>SUM(K13:P30)</f>
        <v>0</v>
      </c>
      <c r="L31" s="207"/>
      <c r="M31" s="207"/>
      <c r="N31" s="207"/>
      <c r="O31" s="207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66" t="s">
        <v>76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288" t="s">
        <v>15</v>
      </c>
      <c r="B33" s="289"/>
      <c r="C33" s="289"/>
      <c r="D33" s="289"/>
      <c r="E33" s="290"/>
      <c r="F33" s="288" t="s">
        <v>23</v>
      </c>
      <c r="G33" s="268"/>
      <c r="H33" s="268"/>
      <c r="I33" s="268"/>
      <c r="J33" s="269"/>
      <c r="K33" s="76" t="s">
        <v>37</v>
      </c>
      <c r="L33" s="267" t="s">
        <v>82</v>
      </c>
      <c r="M33" s="268"/>
      <c r="N33" s="269"/>
      <c r="O33" s="267" t="s">
        <v>81</v>
      </c>
      <c r="P33" s="268"/>
      <c r="Q33" s="269"/>
      <c r="R33" s="209" t="s">
        <v>77</v>
      </c>
      <c r="S33" s="210"/>
      <c r="T33" s="211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270"/>
      <c r="B34" s="271"/>
      <c r="C34" s="271"/>
      <c r="D34" s="271"/>
      <c r="E34" s="272"/>
      <c r="F34" s="277"/>
      <c r="G34" s="271"/>
      <c r="H34" s="271"/>
      <c r="I34" s="271"/>
      <c r="J34" s="272"/>
      <c r="K34" s="69"/>
      <c r="L34" s="218"/>
      <c r="M34" s="219"/>
      <c r="N34" s="220"/>
      <c r="O34" s="218"/>
      <c r="P34" s="219"/>
      <c r="Q34" s="220"/>
      <c r="R34" s="215"/>
      <c r="S34" s="216"/>
      <c r="T34" s="21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273"/>
      <c r="B35" s="182"/>
      <c r="C35" s="182"/>
      <c r="D35" s="182"/>
      <c r="E35" s="183"/>
      <c r="F35" s="278"/>
      <c r="G35" s="182"/>
      <c r="H35" s="182"/>
      <c r="I35" s="182"/>
      <c r="J35" s="183"/>
      <c r="K35" s="50"/>
      <c r="L35" s="187"/>
      <c r="M35" s="188"/>
      <c r="N35" s="189"/>
      <c r="O35" s="187"/>
      <c r="P35" s="188"/>
      <c r="Q35" s="189"/>
      <c r="R35" s="184"/>
      <c r="S35" s="185"/>
      <c r="T35" s="18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273"/>
      <c r="B36" s="182"/>
      <c r="C36" s="182"/>
      <c r="D36" s="182"/>
      <c r="E36" s="183"/>
      <c r="F36" s="279"/>
      <c r="G36" s="182"/>
      <c r="H36" s="182"/>
      <c r="I36" s="182"/>
      <c r="J36" s="183"/>
      <c r="K36" s="75"/>
      <c r="L36" s="187"/>
      <c r="M36" s="188"/>
      <c r="N36" s="189"/>
      <c r="O36" s="187"/>
      <c r="P36" s="188"/>
      <c r="Q36" s="189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273"/>
      <c r="B37" s="182"/>
      <c r="C37" s="182"/>
      <c r="D37" s="182"/>
      <c r="E37" s="183"/>
      <c r="F37" s="278"/>
      <c r="G37" s="182"/>
      <c r="H37" s="182"/>
      <c r="I37" s="182"/>
      <c r="J37" s="183"/>
      <c r="K37" s="50"/>
      <c r="L37" s="187"/>
      <c r="M37" s="188"/>
      <c r="N37" s="189"/>
      <c r="O37" s="187"/>
      <c r="P37" s="188"/>
      <c r="Q37" s="189"/>
      <c r="R37" s="184"/>
      <c r="S37" s="185"/>
      <c r="T37" s="18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273"/>
      <c r="B38" s="182"/>
      <c r="C38" s="182"/>
      <c r="D38" s="182"/>
      <c r="E38" s="183"/>
      <c r="F38" s="278"/>
      <c r="G38" s="182"/>
      <c r="H38" s="182"/>
      <c r="I38" s="182"/>
      <c r="J38" s="183"/>
      <c r="K38" s="50"/>
      <c r="L38" s="187"/>
      <c r="M38" s="188"/>
      <c r="N38" s="189"/>
      <c r="O38" s="187"/>
      <c r="P38" s="188"/>
      <c r="Q38" s="189"/>
      <c r="R38" s="184"/>
      <c r="S38" s="185"/>
      <c r="T38" s="18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274"/>
      <c r="B39" s="182"/>
      <c r="C39" s="182"/>
      <c r="D39" s="182"/>
      <c r="E39" s="183"/>
      <c r="F39" s="278"/>
      <c r="G39" s="182"/>
      <c r="H39" s="182"/>
      <c r="I39" s="182"/>
      <c r="J39" s="183"/>
      <c r="K39" s="50"/>
      <c r="L39" s="187"/>
      <c r="M39" s="188"/>
      <c r="N39" s="189"/>
      <c r="O39" s="187"/>
      <c r="P39" s="188"/>
      <c r="Q39" s="189"/>
      <c r="R39" s="184"/>
      <c r="S39" s="185"/>
      <c r="T39" s="18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274"/>
      <c r="B40" s="182"/>
      <c r="C40" s="182"/>
      <c r="D40" s="182"/>
      <c r="E40" s="183"/>
      <c r="F40" s="291"/>
      <c r="G40" s="182"/>
      <c r="H40" s="182"/>
      <c r="I40" s="182"/>
      <c r="J40" s="183"/>
      <c r="K40" s="50"/>
      <c r="L40" s="187"/>
      <c r="M40" s="188"/>
      <c r="N40" s="189"/>
      <c r="O40" s="187"/>
      <c r="P40" s="188"/>
      <c r="Q40" s="189"/>
      <c r="R40" s="184"/>
      <c r="S40" s="185"/>
      <c r="T40" s="18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274"/>
      <c r="B41" s="182"/>
      <c r="C41" s="182"/>
      <c r="D41" s="182"/>
      <c r="E41" s="183"/>
      <c r="F41" s="278"/>
      <c r="G41" s="182"/>
      <c r="H41" s="182"/>
      <c r="I41" s="182"/>
      <c r="J41" s="183"/>
      <c r="K41" s="50"/>
      <c r="L41" s="187"/>
      <c r="M41" s="188"/>
      <c r="N41" s="189"/>
      <c r="O41" s="187"/>
      <c r="P41" s="188"/>
      <c r="Q41" s="189"/>
      <c r="R41" s="184"/>
      <c r="S41" s="185"/>
      <c r="T41" s="186"/>
    </row>
    <row r="42" spans="1:38">
      <c r="A42" s="274"/>
      <c r="B42" s="182"/>
      <c r="C42" s="182"/>
      <c r="D42" s="182"/>
      <c r="E42" s="183"/>
      <c r="F42" s="278"/>
      <c r="G42" s="182"/>
      <c r="H42" s="182"/>
      <c r="I42" s="182"/>
      <c r="J42" s="183"/>
      <c r="K42" s="50"/>
      <c r="L42" s="187"/>
      <c r="M42" s="188"/>
      <c r="N42" s="189"/>
      <c r="O42" s="187"/>
      <c r="P42" s="188"/>
      <c r="Q42" s="189"/>
      <c r="R42" s="51"/>
      <c r="S42" s="70"/>
      <c r="T42" s="70"/>
    </row>
    <row r="43" spans="1:38">
      <c r="A43" s="274"/>
      <c r="B43" s="182"/>
      <c r="C43" s="182"/>
      <c r="D43" s="182"/>
      <c r="E43" s="183"/>
      <c r="F43" s="278"/>
      <c r="G43" s="182"/>
      <c r="H43" s="182"/>
      <c r="I43" s="182"/>
      <c r="J43" s="183"/>
      <c r="K43" s="50"/>
      <c r="L43" s="187"/>
      <c r="M43" s="188"/>
      <c r="N43" s="189"/>
      <c r="O43" s="187"/>
      <c r="P43" s="188"/>
      <c r="Q43" s="189"/>
      <c r="R43" s="184"/>
      <c r="S43" s="185"/>
      <c r="T43" s="185"/>
    </row>
    <row r="44" spans="1:38">
      <c r="A44" s="274"/>
      <c r="B44" s="182"/>
      <c r="C44" s="182"/>
      <c r="D44" s="182"/>
      <c r="E44" s="183"/>
      <c r="F44" s="278"/>
      <c r="G44" s="182"/>
      <c r="H44" s="182"/>
      <c r="I44" s="182"/>
      <c r="J44" s="183"/>
      <c r="K44" s="50"/>
      <c r="L44" s="187"/>
      <c r="M44" s="188"/>
      <c r="N44" s="189"/>
      <c r="O44" s="187"/>
      <c r="P44" s="188"/>
      <c r="Q44" s="189"/>
      <c r="R44" s="51"/>
      <c r="S44" s="70"/>
      <c r="T44" s="70"/>
    </row>
    <row r="45" spans="1:38">
      <c r="A45" s="274"/>
      <c r="B45" s="182"/>
      <c r="C45" s="182"/>
      <c r="D45" s="182"/>
      <c r="E45" s="183"/>
      <c r="F45" s="278"/>
      <c r="G45" s="182"/>
      <c r="H45" s="182"/>
      <c r="I45" s="182"/>
      <c r="J45" s="183"/>
      <c r="K45" s="50"/>
      <c r="L45" s="187"/>
      <c r="M45" s="188"/>
      <c r="N45" s="189"/>
      <c r="O45" s="187"/>
      <c r="P45" s="188"/>
      <c r="Q45" s="189"/>
      <c r="R45" s="184"/>
      <c r="S45" s="185"/>
      <c r="T45" s="185"/>
    </row>
    <row r="46" spans="1:38">
      <c r="A46" s="274"/>
      <c r="B46" s="182"/>
      <c r="C46" s="182"/>
      <c r="D46" s="182"/>
      <c r="E46" s="183"/>
      <c r="F46" s="278"/>
      <c r="G46" s="182"/>
      <c r="H46" s="182"/>
      <c r="I46" s="182"/>
      <c r="J46" s="183"/>
      <c r="K46" s="50"/>
      <c r="L46" s="187"/>
      <c r="M46" s="188"/>
      <c r="N46" s="189"/>
      <c r="O46" s="187"/>
      <c r="P46" s="188"/>
      <c r="Q46" s="189"/>
      <c r="R46" s="51"/>
      <c r="S46" s="70"/>
      <c r="T46" s="70"/>
    </row>
    <row r="47" spans="1:38" ht="18.75" customHeight="1" thickBot="1">
      <c r="A47" s="275"/>
      <c r="B47" s="276"/>
      <c r="C47" s="276"/>
      <c r="D47" s="276"/>
      <c r="E47" s="287"/>
      <c r="F47" s="286"/>
      <c r="G47" s="276"/>
      <c r="H47" s="276"/>
      <c r="I47" s="276"/>
      <c r="J47" s="287"/>
      <c r="K47" s="71"/>
      <c r="L47" s="190"/>
      <c r="M47" s="191"/>
      <c r="N47" s="192"/>
      <c r="O47" s="190"/>
      <c r="P47" s="191"/>
      <c r="Q47" s="192"/>
      <c r="R47" s="72"/>
      <c r="S47" s="73"/>
      <c r="T47" s="73"/>
    </row>
    <row r="48" spans="1:38" ht="19.5" customHeight="1" thickTop="1">
      <c r="A48" s="22" t="s">
        <v>78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0"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  <mergeCell ref="B19:J19"/>
    <mergeCell ref="B20:J20"/>
    <mergeCell ref="B21:J21"/>
    <mergeCell ref="B22:J22"/>
    <mergeCell ref="B23:J23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30:P30"/>
    <mergeCell ref="Z14:AA14"/>
    <mergeCell ref="Z15:AA15"/>
    <mergeCell ref="Z16:AA16"/>
    <mergeCell ref="Z17:AA17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Q23:T23"/>
    <mergeCell ref="A31:J31"/>
    <mergeCell ref="K31:O31"/>
    <mergeCell ref="A32:Q32"/>
    <mergeCell ref="A42:E42"/>
    <mergeCell ref="F42:J42"/>
    <mergeCell ref="L42:N42"/>
    <mergeCell ref="O42:Q42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Q21:T21"/>
    <mergeCell ref="Q22:T22"/>
    <mergeCell ref="K21:P21"/>
    <mergeCell ref="K22:P22"/>
    <mergeCell ref="K23:P23"/>
    <mergeCell ref="K25:P25"/>
    <mergeCell ref="K26:P26"/>
    <mergeCell ref="K27:P27"/>
    <mergeCell ref="K18:P18"/>
    <mergeCell ref="I7:K7"/>
    <mergeCell ref="M7:O7"/>
    <mergeCell ref="E10:G10"/>
    <mergeCell ref="I10:K10"/>
    <mergeCell ref="M10:O10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I5:L6"/>
    <mergeCell ref="B13:J13"/>
    <mergeCell ref="B14:J14"/>
    <mergeCell ref="B15:J15"/>
    <mergeCell ref="B16:J16"/>
    <mergeCell ref="B17:J17"/>
    <mergeCell ref="B18:J18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</mergeCells>
  <phoneticPr fontId="3"/>
  <conditionalFormatting sqref="K34:K47">
    <cfRule type="uniqueValues" dxfId="0" priority="1"/>
  </conditionalFormatting>
  <dataValidations count="4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X12:Z12" xr:uid="{3C12A2CA-1F8A-4278-8150-DC95CC721012}">
      <formula1>$V$14:$V$17</formula1>
    </dataValidation>
    <dataValidation type="list" allowBlank="1" showInputMessage="1" showErrorMessage="1" sqref="Q9:S9" xr:uid="{50C1160D-A52F-4B04-A73D-CF8FC54F8F8A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99</v>
      </c>
    </row>
    <row r="2" spans="1:38" s="9" customFormat="1">
      <c r="A2" s="52" t="str">
        <f>'全体 (LC-ZEB)'!A2</f>
        <v xml:space="preserve"> 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(LC-ZEB)'!A3</f>
        <v xml:space="preserve"> ＬＣＣＯ２削減型の先導的な新築ＺＥＢ支援事業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33" t="s">
        <v>79</v>
      </c>
      <c r="B5" s="234"/>
      <c r="C5" s="234"/>
      <c r="D5" s="235"/>
      <c r="E5" s="15" t="s">
        <v>0</v>
      </c>
      <c r="F5" s="16"/>
      <c r="G5" s="16"/>
      <c r="H5" s="17"/>
      <c r="I5" s="242" t="s">
        <v>13</v>
      </c>
      <c r="J5" s="243"/>
      <c r="K5" s="243"/>
      <c r="L5" s="244"/>
      <c r="M5" s="242" t="s">
        <v>1</v>
      </c>
      <c r="N5" s="243"/>
      <c r="O5" s="243"/>
      <c r="P5" s="244"/>
      <c r="Q5" s="242" t="s">
        <v>75</v>
      </c>
      <c r="R5" s="243"/>
      <c r="S5" s="243"/>
      <c r="T5" s="244"/>
      <c r="U5" s="4"/>
      <c r="V5" s="4"/>
      <c r="W5" s="4"/>
      <c r="X5" s="4"/>
      <c r="Y5" s="4"/>
      <c r="Z5" s="4"/>
      <c r="AA5" s="4"/>
      <c r="AB5" s="4"/>
      <c r="AC5" s="4"/>
      <c r="AD5" s="5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36"/>
      <c r="B6" s="237"/>
      <c r="C6" s="237"/>
      <c r="D6" s="238"/>
      <c r="E6" s="26"/>
      <c r="F6" s="27"/>
      <c r="G6" s="27"/>
      <c r="H6" s="28"/>
      <c r="I6" s="245"/>
      <c r="J6" s="208"/>
      <c r="K6" s="208"/>
      <c r="L6" s="246"/>
      <c r="M6" s="245" t="s">
        <v>2</v>
      </c>
      <c r="N6" s="208"/>
      <c r="O6" s="208"/>
      <c r="P6" s="246"/>
      <c r="Q6" s="245"/>
      <c r="R6" s="208"/>
      <c r="S6" s="208"/>
      <c r="T6" s="246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36"/>
      <c r="B7" s="237"/>
      <c r="C7" s="237"/>
      <c r="D7" s="238"/>
      <c r="E7" s="223"/>
      <c r="F7" s="224"/>
      <c r="G7" s="224"/>
      <c r="H7" s="7" t="s">
        <v>3</v>
      </c>
      <c r="I7" s="223">
        <v>0</v>
      </c>
      <c r="J7" s="224"/>
      <c r="K7" s="224"/>
      <c r="L7" s="7" t="s">
        <v>3</v>
      </c>
      <c r="M7" s="225">
        <f>E7-I7</f>
        <v>0</v>
      </c>
      <c r="N7" s="229"/>
      <c r="O7" s="229"/>
      <c r="P7" s="7" t="s">
        <v>3</v>
      </c>
      <c r="Q7" s="225">
        <f>K31</f>
        <v>0</v>
      </c>
      <c r="R7" s="229"/>
      <c r="S7" s="229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36"/>
      <c r="B8" s="237"/>
      <c r="C8" s="237"/>
      <c r="D8" s="23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30" t="s">
        <v>8</v>
      </c>
      <c r="N8" s="231"/>
      <c r="O8" s="231"/>
      <c r="P8" s="232"/>
      <c r="Q8" s="230" t="s">
        <v>10</v>
      </c>
      <c r="R8" s="231"/>
      <c r="S8" s="231"/>
      <c r="T8" s="232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36"/>
      <c r="B9" s="237"/>
      <c r="C9" s="237"/>
      <c r="D9" s="238"/>
      <c r="E9" s="26"/>
      <c r="F9" s="27"/>
      <c r="G9" s="27"/>
      <c r="H9" s="28"/>
      <c r="I9" s="247" t="s">
        <v>7</v>
      </c>
      <c r="J9" s="248"/>
      <c r="K9" s="249"/>
      <c r="L9" s="250"/>
      <c r="M9" s="247" t="s">
        <v>9</v>
      </c>
      <c r="N9" s="248"/>
      <c r="O9" s="249"/>
      <c r="P9" s="250"/>
      <c r="Q9" s="251" t="s">
        <v>44</v>
      </c>
      <c r="R9" s="303"/>
      <c r="S9" s="303"/>
      <c r="T9" s="47">
        <f>'全体 (LC-ZEB)'!$T$9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39"/>
      <c r="B10" s="240"/>
      <c r="C10" s="240"/>
      <c r="D10" s="241"/>
      <c r="E10" s="223" t="s">
        <v>103</v>
      </c>
      <c r="F10" s="224"/>
      <c r="G10" s="224"/>
      <c r="H10" s="7" t="s">
        <v>3</v>
      </c>
      <c r="I10" s="225">
        <f>IF(Q7&gt;E10,E10,Q7)</f>
        <v>0</v>
      </c>
      <c r="J10" s="226"/>
      <c r="K10" s="226"/>
      <c r="L10" s="7" t="s">
        <v>3</v>
      </c>
      <c r="M10" s="225">
        <f>IF(M7&gt;I10,I10,M7)</f>
        <v>0</v>
      </c>
      <c r="N10" s="226"/>
      <c r="O10" s="226"/>
      <c r="P10" s="7" t="s">
        <v>3</v>
      </c>
      <c r="Q10" s="227">
        <f>ROUNDDOWN(M10*T9,-3)</f>
        <v>0</v>
      </c>
      <c r="R10" s="228"/>
      <c r="S10" s="228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66" t="s">
        <v>80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08"/>
      <c r="N11" s="208"/>
      <c r="O11" s="208"/>
      <c r="P11" s="208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81" t="s">
        <v>4</v>
      </c>
      <c r="C12" s="210"/>
      <c r="D12" s="210"/>
      <c r="E12" s="210"/>
      <c r="F12" s="210"/>
      <c r="G12" s="210"/>
      <c r="H12" s="210"/>
      <c r="I12" s="210"/>
      <c r="J12" s="210"/>
      <c r="K12" s="209" t="s">
        <v>19</v>
      </c>
      <c r="L12" s="210"/>
      <c r="M12" s="210"/>
      <c r="N12" s="210"/>
      <c r="O12" s="210"/>
      <c r="P12" s="211"/>
      <c r="Q12" s="209" t="s">
        <v>20</v>
      </c>
      <c r="R12" s="210"/>
      <c r="S12" s="210"/>
      <c r="T12" s="21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80"/>
      <c r="C13" s="271"/>
      <c r="D13" s="271"/>
      <c r="E13" s="271"/>
      <c r="F13" s="271"/>
      <c r="G13" s="271"/>
      <c r="H13" s="271"/>
      <c r="I13" s="271"/>
      <c r="J13" s="272"/>
      <c r="K13" s="296"/>
      <c r="L13" s="297"/>
      <c r="M13" s="297"/>
      <c r="N13" s="297"/>
      <c r="O13" s="297"/>
      <c r="P13" s="298"/>
      <c r="Q13" s="263"/>
      <c r="R13" s="264"/>
      <c r="S13" s="264"/>
      <c r="T13" s="265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81"/>
      <c r="C14" s="182"/>
      <c r="D14" s="182"/>
      <c r="E14" s="182"/>
      <c r="F14" s="182"/>
      <c r="G14" s="182"/>
      <c r="H14" s="182"/>
      <c r="I14" s="182"/>
      <c r="J14" s="183"/>
      <c r="K14" s="299"/>
      <c r="L14" s="300"/>
      <c r="M14" s="300"/>
      <c r="N14" s="300"/>
      <c r="O14" s="300"/>
      <c r="P14" s="301"/>
      <c r="Q14" s="193"/>
      <c r="R14" s="194"/>
      <c r="S14" s="194"/>
      <c r="T14" s="195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81"/>
      <c r="C15" s="182"/>
      <c r="D15" s="182"/>
      <c r="E15" s="182"/>
      <c r="F15" s="182"/>
      <c r="G15" s="182"/>
      <c r="H15" s="182"/>
      <c r="I15" s="182"/>
      <c r="J15" s="183"/>
      <c r="K15" s="299"/>
      <c r="L15" s="300"/>
      <c r="M15" s="300"/>
      <c r="N15" s="300"/>
      <c r="O15" s="300"/>
      <c r="P15" s="301"/>
      <c r="Q15" s="199"/>
      <c r="R15" s="200"/>
      <c r="S15" s="200"/>
      <c r="T15" s="20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81"/>
      <c r="C16" s="182"/>
      <c r="D16" s="182"/>
      <c r="E16" s="182"/>
      <c r="F16" s="182"/>
      <c r="G16" s="182"/>
      <c r="H16" s="182"/>
      <c r="I16" s="182"/>
      <c r="J16" s="183"/>
      <c r="K16" s="299"/>
      <c r="L16" s="300"/>
      <c r="M16" s="300"/>
      <c r="N16" s="300"/>
      <c r="O16" s="300"/>
      <c r="P16" s="301"/>
      <c r="Q16" s="193"/>
      <c r="R16" s="194"/>
      <c r="S16" s="194"/>
      <c r="T16" s="195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81"/>
      <c r="C17" s="182"/>
      <c r="D17" s="182"/>
      <c r="E17" s="182"/>
      <c r="F17" s="182"/>
      <c r="G17" s="182"/>
      <c r="H17" s="182"/>
      <c r="I17" s="182"/>
      <c r="J17" s="183"/>
      <c r="K17" s="299"/>
      <c r="L17" s="300"/>
      <c r="M17" s="300"/>
      <c r="N17" s="300"/>
      <c r="O17" s="300"/>
      <c r="P17" s="301"/>
      <c r="Q17" s="193"/>
      <c r="R17" s="194"/>
      <c r="S17" s="194"/>
      <c r="T17" s="195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81"/>
      <c r="C18" s="182"/>
      <c r="D18" s="182"/>
      <c r="E18" s="182"/>
      <c r="F18" s="182"/>
      <c r="G18" s="182"/>
      <c r="H18" s="182"/>
      <c r="I18" s="182"/>
      <c r="J18" s="183"/>
      <c r="K18" s="299"/>
      <c r="L18" s="300"/>
      <c r="M18" s="300"/>
      <c r="N18" s="300"/>
      <c r="O18" s="300"/>
      <c r="P18" s="301"/>
      <c r="Q18" s="193"/>
      <c r="R18" s="194"/>
      <c r="S18" s="194"/>
      <c r="T18" s="195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81"/>
      <c r="C19" s="182"/>
      <c r="D19" s="182"/>
      <c r="E19" s="182"/>
      <c r="F19" s="182"/>
      <c r="G19" s="182"/>
      <c r="H19" s="182"/>
      <c r="I19" s="182"/>
      <c r="J19" s="183"/>
      <c r="K19" s="299"/>
      <c r="L19" s="300"/>
      <c r="M19" s="300"/>
      <c r="N19" s="300"/>
      <c r="O19" s="300"/>
      <c r="P19" s="301"/>
      <c r="Q19" s="193"/>
      <c r="R19" s="194"/>
      <c r="S19" s="194"/>
      <c r="T19" s="19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81"/>
      <c r="C20" s="182"/>
      <c r="D20" s="182"/>
      <c r="E20" s="182"/>
      <c r="F20" s="182"/>
      <c r="G20" s="182"/>
      <c r="H20" s="182"/>
      <c r="I20" s="182"/>
      <c r="J20" s="183"/>
      <c r="K20" s="299"/>
      <c r="L20" s="300"/>
      <c r="M20" s="300"/>
      <c r="N20" s="300"/>
      <c r="O20" s="300"/>
      <c r="P20" s="301"/>
      <c r="Q20" s="199"/>
      <c r="R20" s="200"/>
      <c r="S20" s="200"/>
      <c r="T20" s="20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81"/>
      <c r="C21" s="182"/>
      <c r="D21" s="182"/>
      <c r="E21" s="182"/>
      <c r="F21" s="182"/>
      <c r="G21" s="182"/>
      <c r="H21" s="182"/>
      <c r="I21" s="182"/>
      <c r="J21" s="183"/>
      <c r="K21" s="299"/>
      <c r="L21" s="300"/>
      <c r="M21" s="300"/>
      <c r="N21" s="300"/>
      <c r="O21" s="300"/>
      <c r="P21" s="301"/>
      <c r="Q21" s="193"/>
      <c r="R21" s="194"/>
      <c r="S21" s="194"/>
      <c r="T21" s="195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81"/>
      <c r="C22" s="182"/>
      <c r="D22" s="182"/>
      <c r="E22" s="182"/>
      <c r="F22" s="182"/>
      <c r="G22" s="182"/>
      <c r="H22" s="182"/>
      <c r="I22" s="182"/>
      <c r="J22" s="183"/>
      <c r="K22" s="299"/>
      <c r="L22" s="300"/>
      <c r="M22" s="300"/>
      <c r="N22" s="300"/>
      <c r="O22" s="300"/>
      <c r="P22" s="301"/>
      <c r="Q22" s="193"/>
      <c r="R22" s="194"/>
      <c r="S22" s="194"/>
      <c r="T22" s="195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81"/>
      <c r="C23" s="182"/>
      <c r="D23" s="182"/>
      <c r="E23" s="182"/>
      <c r="F23" s="182"/>
      <c r="G23" s="182"/>
      <c r="H23" s="182"/>
      <c r="I23" s="182"/>
      <c r="J23" s="183"/>
      <c r="K23" s="299"/>
      <c r="L23" s="300"/>
      <c r="M23" s="300"/>
      <c r="N23" s="300"/>
      <c r="O23" s="300"/>
      <c r="P23" s="301"/>
      <c r="Q23" s="193"/>
      <c r="R23" s="194"/>
      <c r="S23" s="194"/>
      <c r="T23" s="19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81"/>
      <c r="C24" s="182"/>
      <c r="D24" s="182"/>
      <c r="E24" s="182"/>
      <c r="F24" s="182"/>
      <c r="G24" s="182"/>
      <c r="H24" s="182"/>
      <c r="I24" s="182"/>
      <c r="J24" s="183"/>
      <c r="K24" s="299"/>
      <c r="L24" s="300"/>
      <c r="M24" s="300"/>
      <c r="N24" s="300"/>
      <c r="O24" s="300"/>
      <c r="P24" s="301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81"/>
      <c r="C25" s="182"/>
      <c r="D25" s="182"/>
      <c r="E25" s="182"/>
      <c r="F25" s="182"/>
      <c r="G25" s="182"/>
      <c r="H25" s="182"/>
      <c r="I25" s="182"/>
      <c r="J25" s="183"/>
      <c r="K25" s="299"/>
      <c r="L25" s="300"/>
      <c r="M25" s="300"/>
      <c r="N25" s="300"/>
      <c r="O25" s="300"/>
      <c r="P25" s="301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81"/>
      <c r="C26" s="182"/>
      <c r="D26" s="182"/>
      <c r="E26" s="182"/>
      <c r="F26" s="182"/>
      <c r="G26" s="182"/>
      <c r="H26" s="182"/>
      <c r="I26" s="182"/>
      <c r="J26" s="183"/>
      <c r="K26" s="299"/>
      <c r="L26" s="300"/>
      <c r="M26" s="300"/>
      <c r="N26" s="300"/>
      <c r="O26" s="300"/>
      <c r="P26" s="301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81"/>
      <c r="C27" s="182"/>
      <c r="D27" s="182"/>
      <c r="E27" s="182"/>
      <c r="F27" s="182"/>
      <c r="G27" s="182"/>
      <c r="H27" s="182"/>
      <c r="I27" s="182"/>
      <c r="J27" s="183"/>
      <c r="K27" s="299"/>
      <c r="L27" s="300"/>
      <c r="M27" s="300"/>
      <c r="N27" s="300"/>
      <c r="O27" s="300"/>
      <c r="P27" s="301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81"/>
      <c r="C28" s="182"/>
      <c r="D28" s="182"/>
      <c r="E28" s="182"/>
      <c r="F28" s="182"/>
      <c r="G28" s="182"/>
      <c r="H28" s="182"/>
      <c r="I28" s="182"/>
      <c r="J28" s="183"/>
      <c r="K28" s="299"/>
      <c r="L28" s="300"/>
      <c r="M28" s="300"/>
      <c r="N28" s="300"/>
      <c r="O28" s="300"/>
      <c r="P28" s="301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81"/>
      <c r="C29" s="182"/>
      <c r="D29" s="182"/>
      <c r="E29" s="182"/>
      <c r="F29" s="182"/>
      <c r="G29" s="182"/>
      <c r="H29" s="182"/>
      <c r="I29" s="182"/>
      <c r="J29" s="183"/>
      <c r="K29" s="299"/>
      <c r="L29" s="300"/>
      <c r="M29" s="300"/>
      <c r="N29" s="300"/>
      <c r="O29" s="300"/>
      <c r="P29" s="301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81"/>
      <c r="C30" s="182"/>
      <c r="D30" s="182"/>
      <c r="E30" s="182"/>
      <c r="F30" s="182"/>
      <c r="G30" s="182"/>
      <c r="H30" s="182"/>
      <c r="I30" s="182"/>
      <c r="J30" s="183"/>
      <c r="K30" s="308"/>
      <c r="L30" s="309"/>
      <c r="M30" s="309"/>
      <c r="N30" s="309"/>
      <c r="O30" s="309"/>
      <c r="P30" s="310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2" t="s">
        <v>16</v>
      </c>
      <c r="B31" s="293"/>
      <c r="C31" s="293"/>
      <c r="D31" s="293"/>
      <c r="E31" s="293"/>
      <c r="F31" s="293"/>
      <c r="G31" s="293"/>
      <c r="H31" s="293"/>
      <c r="I31" s="293"/>
      <c r="J31" s="294"/>
      <c r="K31" s="206">
        <f>SUM(K13:P30)</f>
        <v>0</v>
      </c>
      <c r="L31" s="207"/>
      <c r="M31" s="207"/>
      <c r="N31" s="207"/>
      <c r="O31" s="207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6:J26"/>
    <mergeCell ref="B27:J27"/>
    <mergeCell ref="B28:J28"/>
    <mergeCell ref="B21:J21"/>
    <mergeCell ref="B22:J22"/>
    <mergeCell ref="B23:J23"/>
    <mergeCell ref="B24:J24"/>
    <mergeCell ref="B25:J25"/>
    <mergeCell ref="B16:J16"/>
    <mergeCell ref="B17:J17"/>
    <mergeCell ref="B18:J18"/>
    <mergeCell ref="B19:J19"/>
    <mergeCell ref="B20:J20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K31:O31"/>
    <mergeCell ref="A31:J31"/>
    <mergeCell ref="K27:P27"/>
    <mergeCell ref="K28:P28"/>
    <mergeCell ref="K29:P29"/>
    <mergeCell ref="K30:P30"/>
    <mergeCell ref="B29:J29"/>
    <mergeCell ref="B30:J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M9:P9"/>
    <mergeCell ref="Q9:S9"/>
    <mergeCell ref="Q17:T17"/>
    <mergeCell ref="Q18:T18"/>
    <mergeCell ref="Q15:T15"/>
    <mergeCell ref="Q16:T16"/>
    <mergeCell ref="K15:P15"/>
    <mergeCell ref="K16:P16"/>
    <mergeCell ref="K17:P17"/>
    <mergeCell ref="K18:P18"/>
  </mergeCells>
  <phoneticPr fontId="3"/>
  <dataValidations count="3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FED009EA-1AFC-471E-B8AB-846D239622CA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F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99</v>
      </c>
    </row>
    <row r="2" spans="1:38" s="9" customFormat="1">
      <c r="A2" s="52" t="str">
        <f>'全体 (LC-ZEB)'!A2</f>
        <v xml:space="preserve"> 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(LC-ZEB)'!A3</f>
        <v xml:space="preserve"> ＬＣＣＯ２削減型の先導的な新築ＺＥＢ支援事業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33" t="s">
        <v>79</v>
      </c>
      <c r="B5" s="234"/>
      <c r="C5" s="234"/>
      <c r="D5" s="235"/>
      <c r="E5" s="15" t="s">
        <v>0</v>
      </c>
      <c r="F5" s="16"/>
      <c r="G5" s="16"/>
      <c r="H5" s="17"/>
      <c r="I5" s="242" t="s">
        <v>13</v>
      </c>
      <c r="J5" s="243"/>
      <c r="K5" s="243"/>
      <c r="L5" s="244"/>
      <c r="M5" s="242" t="s">
        <v>1</v>
      </c>
      <c r="N5" s="243"/>
      <c r="O5" s="243"/>
      <c r="P5" s="244"/>
      <c r="Q5" s="242" t="s">
        <v>75</v>
      </c>
      <c r="R5" s="243"/>
      <c r="S5" s="243"/>
      <c r="T5" s="244"/>
      <c r="U5" s="4"/>
      <c r="V5" s="4"/>
      <c r="W5" s="4"/>
      <c r="X5" s="4"/>
      <c r="Y5" s="4"/>
      <c r="Z5" s="4"/>
      <c r="AA5" s="4"/>
      <c r="AB5" s="4"/>
      <c r="AC5" s="4"/>
      <c r="AD5" s="5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36"/>
      <c r="B6" s="237"/>
      <c r="C6" s="237"/>
      <c r="D6" s="238"/>
      <c r="E6" s="26"/>
      <c r="F6" s="27"/>
      <c r="G6" s="27"/>
      <c r="H6" s="28"/>
      <c r="I6" s="245"/>
      <c r="J6" s="208"/>
      <c r="K6" s="208"/>
      <c r="L6" s="246"/>
      <c r="M6" s="245" t="s">
        <v>2</v>
      </c>
      <c r="N6" s="208"/>
      <c r="O6" s="208"/>
      <c r="P6" s="246"/>
      <c r="Q6" s="245"/>
      <c r="R6" s="208"/>
      <c r="S6" s="208"/>
      <c r="T6" s="246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36"/>
      <c r="B7" s="237"/>
      <c r="C7" s="237"/>
      <c r="D7" s="238"/>
      <c r="E7" s="223"/>
      <c r="F7" s="224"/>
      <c r="G7" s="224"/>
      <c r="H7" s="7" t="s">
        <v>3</v>
      </c>
      <c r="I7" s="223"/>
      <c r="J7" s="224"/>
      <c r="K7" s="224"/>
      <c r="L7" s="7" t="s">
        <v>3</v>
      </c>
      <c r="M7" s="225">
        <f>E7-I7</f>
        <v>0</v>
      </c>
      <c r="N7" s="229"/>
      <c r="O7" s="229"/>
      <c r="P7" s="7" t="s">
        <v>3</v>
      </c>
      <c r="Q7" s="225">
        <f>K31</f>
        <v>0</v>
      </c>
      <c r="R7" s="229"/>
      <c r="S7" s="229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36"/>
      <c r="B8" s="237"/>
      <c r="C8" s="237"/>
      <c r="D8" s="23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30" t="s">
        <v>8</v>
      </c>
      <c r="N8" s="231"/>
      <c r="O8" s="231"/>
      <c r="P8" s="232"/>
      <c r="Q8" s="230" t="s">
        <v>10</v>
      </c>
      <c r="R8" s="231"/>
      <c r="S8" s="231"/>
      <c r="T8" s="232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36"/>
      <c r="B9" s="237"/>
      <c r="C9" s="237"/>
      <c r="D9" s="238"/>
      <c r="E9" s="26"/>
      <c r="F9" s="27"/>
      <c r="G9" s="27"/>
      <c r="H9" s="28"/>
      <c r="I9" s="247" t="s">
        <v>7</v>
      </c>
      <c r="J9" s="248"/>
      <c r="K9" s="249"/>
      <c r="L9" s="250"/>
      <c r="M9" s="247" t="s">
        <v>9</v>
      </c>
      <c r="N9" s="248"/>
      <c r="O9" s="249"/>
      <c r="P9" s="250"/>
      <c r="Q9" s="251" t="s">
        <v>44</v>
      </c>
      <c r="R9" s="303"/>
      <c r="S9" s="303"/>
      <c r="T9" s="47">
        <f>'全体 (LC-ZEB)'!$T$9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39"/>
      <c r="B10" s="240"/>
      <c r="C10" s="240"/>
      <c r="D10" s="241"/>
      <c r="E10" s="223" t="s">
        <v>103</v>
      </c>
      <c r="F10" s="224"/>
      <c r="G10" s="224"/>
      <c r="H10" s="7" t="s">
        <v>3</v>
      </c>
      <c r="I10" s="225">
        <f>IF(Q7&gt;E10,E10,Q7)</f>
        <v>0</v>
      </c>
      <c r="J10" s="226"/>
      <c r="K10" s="226"/>
      <c r="L10" s="7" t="s">
        <v>3</v>
      </c>
      <c r="M10" s="225">
        <f>IF(M7&gt;I10,I10,M7)</f>
        <v>0</v>
      </c>
      <c r="N10" s="226"/>
      <c r="O10" s="226"/>
      <c r="P10" s="7" t="s">
        <v>3</v>
      </c>
      <c r="Q10" s="227">
        <f>ROUNDDOWN(M10*T9,-3)</f>
        <v>0</v>
      </c>
      <c r="R10" s="228"/>
      <c r="S10" s="228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66" t="s">
        <v>80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08"/>
      <c r="N11" s="208"/>
      <c r="O11" s="208"/>
      <c r="P11" s="208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81" t="s">
        <v>4</v>
      </c>
      <c r="C12" s="210"/>
      <c r="D12" s="210"/>
      <c r="E12" s="210"/>
      <c r="F12" s="210"/>
      <c r="G12" s="210"/>
      <c r="H12" s="210"/>
      <c r="I12" s="210"/>
      <c r="J12" s="210"/>
      <c r="K12" s="209" t="s">
        <v>19</v>
      </c>
      <c r="L12" s="210"/>
      <c r="M12" s="210"/>
      <c r="N12" s="210"/>
      <c r="O12" s="210"/>
      <c r="P12" s="211"/>
      <c r="Q12" s="209" t="s">
        <v>20</v>
      </c>
      <c r="R12" s="210"/>
      <c r="S12" s="210"/>
      <c r="T12" s="21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80"/>
      <c r="C13" s="271"/>
      <c r="D13" s="271"/>
      <c r="E13" s="271"/>
      <c r="F13" s="271"/>
      <c r="G13" s="271"/>
      <c r="H13" s="271"/>
      <c r="I13" s="271"/>
      <c r="J13" s="272"/>
      <c r="K13" s="296"/>
      <c r="L13" s="297"/>
      <c r="M13" s="297"/>
      <c r="N13" s="297"/>
      <c r="O13" s="297"/>
      <c r="P13" s="298"/>
      <c r="Q13" s="263"/>
      <c r="R13" s="264"/>
      <c r="S13" s="264"/>
      <c r="T13" s="265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81"/>
      <c r="C14" s="182"/>
      <c r="D14" s="182"/>
      <c r="E14" s="182"/>
      <c r="F14" s="182"/>
      <c r="G14" s="182"/>
      <c r="H14" s="182"/>
      <c r="I14" s="182"/>
      <c r="J14" s="183"/>
      <c r="K14" s="299"/>
      <c r="L14" s="300"/>
      <c r="M14" s="300"/>
      <c r="N14" s="300"/>
      <c r="O14" s="300"/>
      <c r="P14" s="301"/>
      <c r="Q14" s="193"/>
      <c r="R14" s="194"/>
      <c r="S14" s="194"/>
      <c r="T14" s="195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81"/>
      <c r="C15" s="182"/>
      <c r="D15" s="182"/>
      <c r="E15" s="182"/>
      <c r="F15" s="182"/>
      <c r="G15" s="182"/>
      <c r="H15" s="182"/>
      <c r="I15" s="182"/>
      <c r="J15" s="183"/>
      <c r="K15" s="299"/>
      <c r="L15" s="300"/>
      <c r="M15" s="300"/>
      <c r="N15" s="300"/>
      <c r="O15" s="300"/>
      <c r="P15" s="301"/>
      <c r="Q15" s="199"/>
      <c r="R15" s="200"/>
      <c r="S15" s="200"/>
      <c r="T15" s="20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81"/>
      <c r="C16" s="182"/>
      <c r="D16" s="182"/>
      <c r="E16" s="182"/>
      <c r="F16" s="182"/>
      <c r="G16" s="182"/>
      <c r="H16" s="182"/>
      <c r="I16" s="182"/>
      <c r="J16" s="183"/>
      <c r="K16" s="299"/>
      <c r="L16" s="300"/>
      <c r="M16" s="300"/>
      <c r="N16" s="300"/>
      <c r="O16" s="300"/>
      <c r="P16" s="301"/>
      <c r="Q16" s="193"/>
      <c r="R16" s="194"/>
      <c r="S16" s="194"/>
      <c r="T16" s="195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81"/>
      <c r="C17" s="182"/>
      <c r="D17" s="182"/>
      <c r="E17" s="182"/>
      <c r="F17" s="182"/>
      <c r="G17" s="182"/>
      <c r="H17" s="182"/>
      <c r="I17" s="182"/>
      <c r="J17" s="183"/>
      <c r="K17" s="299"/>
      <c r="L17" s="300"/>
      <c r="M17" s="300"/>
      <c r="N17" s="300"/>
      <c r="O17" s="300"/>
      <c r="P17" s="301"/>
      <c r="Q17" s="193"/>
      <c r="R17" s="194"/>
      <c r="S17" s="194"/>
      <c r="T17" s="195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81"/>
      <c r="C18" s="182"/>
      <c r="D18" s="182"/>
      <c r="E18" s="182"/>
      <c r="F18" s="182"/>
      <c r="G18" s="182"/>
      <c r="H18" s="182"/>
      <c r="I18" s="182"/>
      <c r="J18" s="183"/>
      <c r="K18" s="299"/>
      <c r="L18" s="300"/>
      <c r="M18" s="300"/>
      <c r="N18" s="300"/>
      <c r="O18" s="300"/>
      <c r="P18" s="301"/>
      <c r="Q18" s="193"/>
      <c r="R18" s="194"/>
      <c r="S18" s="194"/>
      <c r="T18" s="195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81"/>
      <c r="C19" s="182"/>
      <c r="D19" s="182"/>
      <c r="E19" s="182"/>
      <c r="F19" s="182"/>
      <c r="G19" s="182"/>
      <c r="H19" s="182"/>
      <c r="I19" s="182"/>
      <c r="J19" s="183"/>
      <c r="K19" s="299"/>
      <c r="L19" s="300"/>
      <c r="M19" s="300"/>
      <c r="N19" s="300"/>
      <c r="O19" s="300"/>
      <c r="P19" s="301"/>
      <c r="Q19" s="193"/>
      <c r="R19" s="194"/>
      <c r="S19" s="194"/>
      <c r="T19" s="19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81"/>
      <c r="C20" s="182"/>
      <c r="D20" s="182"/>
      <c r="E20" s="182"/>
      <c r="F20" s="182"/>
      <c r="G20" s="182"/>
      <c r="H20" s="182"/>
      <c r="I20" s="182"/>
      <c r="J20" s="183"/>
      <c r="K20" s="299"/>
      <c r="L20" s="300"/>
      <c r="M20" s="300"/>
      <c r="N20" s="300"/>
      <c r="O20" s="300"/>
      <c r="P20" s="301"/>
      <c r="Q20" s="199"/>
      <c r="R20" s="200"/>
      <c r="S20" s="200"/>
      <c r="T20" s="20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81"/>
      <c r="C21" s="182"/>
      <c r="D21" s="182"/>
      <c r="E21" s="182"/>
      <c r="F21" s="182"/>
      <c r="G21" s="182"/>
      <c r="H21" s="182"/>
      <c r="I21" s="182"/>
      <c r="J21" s="183"/>
      <c r="K21" s="299"/>
      <c r="L21" s="300"/>
      <c r="M21" s="300"/>
      <c r="N21" s="300"/>
      <c r="O21" s="300"/>
      <c r="P21" s="301"/>
      <c r="Q21" s="193"/>
      <c r="R21" s="194"/>
      <c r="S21" s="194"/>
      <c r="T21" s="195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81"/>
      <c r="C22" s="182"/>
      <c r="D22" s="182"/>
      <c r="E22" s="182"/>
      <c r="F22" s="182"/>
      <c r="G22" s="182"/>
      <c r="H22" s="182"/>
      <c r="I22" s="182"/>
      <c r="J22" s="183"/>
      <c r="K22" s="299"/>
      <c r="L22" s="300"/>
      <c r="M22" s="300"/>
      <c r="N22" s="300"/>
      <c r="O22" s="300"/>
      <c r="P22" s="301"/>
      <c r="Q22" s="193"/>
      <c r="R22" s="194"/>
      <c r="S22" s="194"/>
      <c r="T22" s="195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81"/>
      <c r="C23" s="182"/>
      <c r="D23" s="182"/>
      <c r="E23" s="182"/>
      <c r="F23" s="182"/>
      <c r="G23" s="182"/>
      <c r="H23" s="182"/>
      <c r="I23" s="182"/>
      <c r="J23" s="183"/>
      <c r="K23" s="299"/>
      <c r="L23" s="300"/>
      <c r="M23" s="300"/>
      <c r="N23" s="300"/>
      <c r="O23" s="300"/>
      <c r="P23" s="301"/>
      <c r="Q23" s="193"/>
      <c r="R23" s="194"/>
      <c r="S23" s="194"/>
      <c r="T23" s="19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81"/>
      <c r="C24" s="182"/>
      <c r="D24" s="182"/>
      <c r="E24" s="182"/>
      <c r="F24" s="182"/>
      <c r="G24" s="182"/>
      <c r="H24" s="182"/>
      <c r="I24" s="182"/>
      <c r="J24" s="183"/>
      <c r="K24" s="299"/>
      <c r="L24" s="300"/>
      <c r="M24" s="300"/>
      <c r="N24" s="300"/>
      <c r="O24" s="300"/>
      <c r="P24" s="301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81"/>
      <c r="C25" s="182"/>
      <c r="D25" s="182"/>
      <c r="E25" s="182"/>
      <c r="F25" s="182"/>
      <c r="G25" s="182"/>
      <c r="H25" s="182"/>
      <c r="I25" s="182"/>
      <c r="J25" s="183"/>
      <c r="K25" s="299"/>
      <c r="L25" s="300"/>
      <c r="M25" s="300"/>
      <c r="N25" s="300"/>
      <c r="O25" s="300"/>
      <c r="P25" s="301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81"/>
      <c r="C26" s="182"/>
      <c r="D26" s="182"/>
      <c r="E26" s="182"/>
      <c r="F26" s="182"/>
      <c r="G26" s="182"/>
      <c r="H26" s="182"/>
      <c r="I26" s="182"/>
      <c r="J26" s="183"/>
      <c r="K26" s="299"/>
      <c r="L26" s="300"/>
      <c r="M26" s="300"/>
      <c r="N26" s="300"/>
      <c r="O26" s="300"/>
      <c r="P26" s="301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81"/>
      <c r="C27" s="182"/>
      <c r="D27" s="182"/>
      <c r="E27" s="182"/>
      <c r="F27" s="182"/>
      <c r="G27" s="182"/>
      <c r="H27" s="182"/>
      <c r="I27" s="182"/>
      <c r="J27" s="183"/>
      <c r="K27" s="299"/>
      <c r="L27" s="300"/>
      <c r="M27" s="300"/>
      <c r="N27" s="300"/>
      <c r="O27" s="300"/>
      <c r="P27" s="301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81"/>
      <c r="C28" s="182"/>
      <c r="D28" s="182"/>
      <c r="E28" s="182"/>
      <c r="F28" s="182"/>
      <c r="G28" s="182"/>
      <c r="H28" s="182"/>
      <c r="I28" s="182"/>
      <c r="J28" s="183"/>
      <c r="K28" s="299"/>
      <c r="L28" s="300"/>
      <c r="M28" s="300"/>
      <c r="N28" s="300"/>
      <c r="O28" s="300"/>
      <c r="P28" s="301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81"/>
      <c r="C29" s="182"/>
      <c r="D29" s="182"/>
      <c r="E29" s="182"/>
      <c r="F29" s="182"/>
      <c r="G29" s="182"/>
      <c r="H29" s="182"/>
      <c r="I29" s="182"/>
      <c r="J29" s="183"/>
      <c r="K29" s="299"/>
      <c r="L29" s="300"/>
      <c r="M29" s="300"/>
      <c r="N29" s="300"/>
      <c r="O29" s="300"/>
      <c r="P29" s="301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81"/>
      <c r="C30" s="182"/>
      <c r="D30" s="182"/>
      <c r="E30" s="182"/>
      <c r="F30" s="182"/>
      <c r="G30" s="182"/>
      <c r="H30" s="182"/>
      <c r="I30" s="182"/>
      <c r="J30" s="183"/>
      <c r="K30" s="308"/>
      <c r="L30" s="309"/>
      <c r="M30" s="309"/>
      <c r="N30" s="309"/>
      <c r="O30" s="309"/>
      <c r="P30" s="310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2" t="s">
        <v>16</v>
      </c>
      <c r="B31" s="293"/>
      <c r="C31" s="293"/>
      <c r="D31" s="293"/>
      <c r="E31" s="293"/>
      <c r="F31" s="293"/>
      <c r="G31" s="293"/>
      <c r="H31" s="293"/>
      <c r="I31" s="293"/>
      <c r="J31" s="294"/>
      <c r="K31" s="206">
        <f>SUM(K13:P30)</f>
        <v>0</v>
      </c>
      <c r="L31" s="207"/>
      <c r="M31" s="207"/>
      <c r="N31" s="207"/>
      <c r="O31" s="207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0:J20"/>
    <mergeCell ref="B21:J21"/>
    <mergeCell ref="B22:J22"/>
    <mergeCell ref="B23:J23"/>
    <mergeCell ref="B24:J24"/>
    <mergeCell ref="B15:J15"/>
    <mergeCell ref="B16:J16"/>
    <mergeCell ref="B17:J17"/>
    <mergeCell ref="B18:J18"/>
    <mergeCell ref="B19:J19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  <mergeCell ref="M10:O10"/>
    <mergeCell ref="Q10:S10"/>
    <mergeCell ref="A11:P11"/>
    <mergeCell ref="A5:D10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Q16:T16"/>
    <mergeCell ref="K18:P18"/>
    <mergeCell ref="K19:P19"/>
    <mergeCell ref="Q17:T17"/>
    <mergeCell ref="Q15:T15"/>
    <mergeCell ref="K14:P14"/>
    <mergeCell ref="K15:P15"/>
    <mergeCell ref="K16:P16"/>
    <mergeCell ref="K17:P17"/>
    <mergeCell ref="Q14:T14"/>
    <mergeCell ref="E7:G7"/>
    <mergeCell ref="I7:K7"/>
    <mergeCell ref="M7:O7"/>
    <mergeCell ref="Q5:T6"/>
    <mergeCell ref="M6:P6"/>
    <mergeCell ref="M8:P8"/>
    <mergeCell ref="Q8:T8"/>
    <mergeCell ref="I5:L6"/>
    <mergeCell ref="M5:P5"/>
    <mergeCell ref="Q7:S7"/>
  </mergeCells>
  <phoneticPr fontId="3"/>
  <dataValidations count="3">
    <dataValidation allowBlank="1" showInputMessage="1" sqref="Q13:Q31 A31 R24:T31 P31 K30 B13:B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F944C523-B7A4-4622-AACF-FF06F24A116E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3E0A-3643-4A05-87BE-2B4DB759EF9F}">
  <sheetPr>
    <tabColor rgb="FFFF0000"/>
  </sheetPr>
  <dimension ref="A1:AI46"/>
  <sheetViews>
    <sheetView showGridLines="0" zoomScaleNormal="100" zoomScaleSheetLayoutView="100" workbookViewId="0"/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3" t="s">
        <v>111</v>
      </c>
      <c r="B1" s="1"/>
      <c r="C1" s="1"/>
      <c r="D1" s="1"/>
    </row>
    <row r="2" spans="1:35" ht="24" customHeight="1">
      <c r="A2" s="407" t="s">
        <v>112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S2" s="84"/>
      <c r="AD2" s="63" t="s">
        <v>56</v>
      </c>
    </row>
    <row r="3" spans="1:35">
      <c r="A3" s="221" t="s">
        <v>109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S3" s="55"/>
      <c r="AD3" s="57" t="s">
        <v>57</v>
      </c>
    </row>
    <row r="4" spans="1:35">
      <c r="A4" s="85" t="s">
        <v>113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AD4" s="57" t="s">
        <v>71</v>
      </c>
    </row>
    <row r="5" spans="1:35" ht="19.5" thickBot="1">
      <c r="A5" s="85" t="s">
        <v>114</v>
      </c>
      <c r="T5" s="41" t="s">
        <v>43</v>
      </c>
      <c r="U5" s="42"/>
      <c r="V5" s="42"/>
      <c r="W5" s="42"/>
      <c r="X5" s="42"/>
      <c r="Y5" s="42"/>
      <c r="Z5" s="42"/>
      <c r="AA5" s="42"/>
      <c r="AB5" s="42"/>
      <c r="AD5" s="57"/>
    </row>
    <row r="6" spans="1:35" s="1" customFormat="1" ht="19.5" customHeight="1" thickTop="1">
      <c r="A6" s="409" t="s">
        <v>115</v>
      </c>
      <c r="B6" s="412" t="s">
        <v>0</v>
      </c>
      <c r="C6" s="413"/>
      <c r="D6" s="413"/>
      <c r="E6" s="414"/>
      <c r="F6" s="15" t="s">
        <v>116</v>
      </c>
      <c r="G6" s="16"/>
      <c r="H6" s="16"/>
      <c r="I6" s="17"/>
      <c r="J6" s="242" t="s">
        <v>1</v>
      </c>
      <c r="K6" s="243"/>
      <c r="L6" s="243"/>
      <c r="M6" s="244"/>
      <c r="N6" s="415" t="s">
        <v>90</v>
      </c>
      <c r="O6" s="416"/>
      <c r="P6" s="416"/>
      <c r="Q6" s="41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10"/>
      <c r="B7" s="87"/>
      <c r="C7" s="88"/>
      <c r="D7" s="88"/>
      <c r="E7" s="89"/>
      <c r="F7" s="90"/>
      <c r="G7" s="91"/>
      <c r="H7" s="91"/>
      <c r="I7" s="92"/>
      <c r="J7" s="421" t="s">
        <v>2</v>
      </c>
      <c r="K7" s="422"/>
      <c r="L7" s="422"/>
      <c r="M7" s="423"/>
      <c r="N7" s="418"/>
      <c r="O7" s="419"/>
      <c r="P7" s="419"/>
      <c r="Q7" s="420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10"/>
      <c r="B8" s="382">
        <f>'１年目 (車載型、充放電、充電あり）'!B8+'２年目 (車載型、充放電、充電あり）'!B8</f>
        <v>0</v>
      </c>
      <c r="C8" s="383"/>
      <c r="D8" s="383"/>
      <c r="E8" s="93" t="s">
        <v>5</v>
      </c>
      <c r="F8" s="382">
        <f>'１年目 (車載型、充放電、充電あり）'!F8+'２年目 (車載型、充放電、充電あり）'!F8</f>
        <v>0</v>
      </c>
      <c r="G8" s="383"/>
      <c r="H8" s="383"/>
      <c r="I8" s="93" t="s">
        <v>5</v>
      </c>
      <c r="J8" s="424">
        <f>B8-F8</f>
        <v>0</v>
      </c>
      <c r="K8" s="425"/>
      <c r="L8" s="425"/>
      <c r="M8" s="93" t="s">
        <v>3</v>
      </c>
      <c r="N8" s="382">
        <f>I36</f>
        <v>0</v>
      </c>
      <c r="O8" s="383"/>
      <c r="P8" s="383"/>
      <c r="Q8" s="93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10"/>
      <c r="B9" s="397" t="s">
        <v>117</v>
      </c>
      <c r="C9" s="398"/>
      <c r="D9" s="398"/>
      <c r="E9" s="399"/>
      <c r="F9" s="400" t="s">
        <v>118</v>
      </c>
      <c r="G9" s="401"/>
      <c r="H9" s="401"/>
      <c r="I9" s="402"/>
      <c r="J9" s="400" t="s">
        <v>119</v>
      </c>
      <c r="K9" s="401"/>
      <c r="L9" s="401"/>
      <c r="M9" s="402"/>
      <c r="N9" s="400" t="s">
        <v>120</v>
      </c>
      <c r="O9" s="401"/>
      <c r="P9" s="401"/>
      <c r="Q9" s="40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10"/>
      <c r="B10" s="94"/>
      <c r="C10" s="95"/>
      <c r="D10" s="95"/>
      <c r="E10" s="96"/>
      <c r="F10" s="403" t="s">
        <v>7</v>
      </c>
      <c r="G10" s="404"/>
      <c r="H10" s="404"/>
      <c r="I10" s="405"/>
      <c r="J10" s="403" t="s">
        <v>121</v>
      </c>
      <c r="K10" s="404"/>
      <c r="L10" s="404"/>
      <c r="M10" s="405"/>
      <c r="N10" s="403" t="s">
        <v>44</v>
      </c>
      <c r="O10" s="406"/>
      <c r="P10" s="406"/>
      <c r="Q10" s="47">
        <f>IF(V17=T19,Z19,IF(V17=T20,Z20,IF(V17=T21,Z21,IF(V17=T22,Z22,""))))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411"/>
      <c r="B11" s="426" t="str">
        <f>IF('１年目 (車載型、充放電、充電あり）'!B11="-","-",'１年目 (車載型、充放電、充電あり）'!B11+'２年目 (車載型、充放電、充電あり）'!B11)</f>
        <v>-</v>
      </c>
      <c r="C11" s="427"/>
      <c r="D11" s="427"/>
      <c r="E11" s="97" t="s">
        <v>3</v>
      </c>
      <c r="F11" s="426">
        <f>'１年目 (車載型、充放電、充電あり）'!F11+'２年目 (車載型、充放電、充電あり）'!F11</f>
        <v>0</v>
      </c>
      <c r="G11" s="427"/>
      <c r="H11" s="427"/>
      <c r="I11" s="98" t="s">
        <v>5</v>
      </c>
      <c r="J11" s="426">
        <f>'１年目 (車載型、充放電、充電あり）'!J11+'２年目 (車載型、充放電、充電あり）'!J11</f>
        <v>0</v>
      </c>
      <c r="K11" s="427"/>
      <c r="L11" s="427"/>
      <c r="M11" s="98" t="s">
        <v>3</v>
      </c>
      <c r="N11" s="426">
        <f>'１年目 (車載型、充放電、充電あり）'!N11+'２年目 (車載型、充放電、充電あり）'!N11</f>
        <v>0</v>
      </c>
      <c r="O11" s="427"/>
      <c r="P11" s="427"/>
      <c r="Q11" s="97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99" t="s">
        <v>141</v>
      </c>
      <c r="B12" s="100"/>
      <c r="C12" s="101"/>
      <c r="D12" s="101"/>
      <c r="E12" s="102"/>
      <c r="F12" s="100"/>
      <c r="G12" s="101"/>
      <c r="H12" s="101"/>
      <c r="I12" s="102"/>
      <c r="J12" s="100"/>
      <c r="K12" s="101"/>
      <c r="L12" s="101"/>
      <c r="M12" s="102"/>
      <c r="N12" s="100"/>
      <c r="O12" s="101"/>
      <c r="P12" s="101"/>
      <c r="Q12" s="102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86" t="s">
        <v>122</v>
      </c>
      <c r="B13" s="389" t="s">
        <v>123</v>
      </c>
      <c r="C13" s="389"/>
      <c r="D13" s="389"/>
      <c r="E13" s="390"/>
      <c r="F13" s="391" t="s">
        <v>124</v>
      </c>
      <c r="G13" s="389"/>
      <c r="H13" s="389"/>
      <c r="I13" s="390"/>
      <c r="J13" s="391" t="s">
        <v>125</v>
      </c>
      <c r="K13" s="389"/>
      <c r="L13" s="389"/>
      <c r="M13" s="390"/>
      <c r="N13" s="392" t="s">
        <v>126</v>
      </c>
      <c r="O13" s="393"/>
      <c r="P13" s="393"/>
      <c r="Q13" s="39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87"/>
      <c r="B14" s="395" t="s">
        <v>127</v>
      </c>
      <c r="C14" s="395"/>
      <c r="D14" s="395"/>
      <c r="E14" s="396"/>
      <c r="F14" s="373"/>
      <c r="G14" s="374"/>
      <c r="H14" s="374"/>
      <c r="I14" s="375"/>
      <c r="J14" s="376"/>
      <c r="K14" s="377"/>
      <c r="L14" s="377"/>
      <c r="M14" s="378"/>
      <c r="N14" s="379" t="s">
        <v>128</v>
      </c>
      <c r="O14" s="380"/>
      <c r="P14" s="380"/>
      <c r="Q14" s="381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88"/>
      <c r="B15" s="382">
        <f>'１年目 (車載型、充放電、充電あり）'!B15+'２年目 (車載型、充放電、充電あり）'!B15</f>
        <v>0</v>
      </c>
      <c r="C15" s="383"/>
      <c r="D15" s="383"/>
      <c r="E15" s="97" t="s">
        <v>3</v>
      </c>
      <c r="F15" s="382">
        <f>'１年目 (車載型、充放電、充電あり）'!F15+'２年目 (車載型、充放電、充電あり）'!F15</f>
        <v>0</v>
      </c>
      <c r="G15" s="383"/>
      <c r="H15" s="383"/>
      <c r="I15" s="103" t="s">
        <v>5</v>
      </c>
      <c r="J15" s="382">
        <f>'１年目 (車載型、充放電、充電あり）'!J15+'２年目 (車載型、充放電、充電あり）'!J15</f>
        <v>0</v>
      </c>
      <c r="K15" s="383"/>
      <c r="L15" s="383"/>
      <c r="M15" s="103" t="s">
        <v>5</v>
      </c>
      <c r="N15" s="384">
        <f>N11+J15</f>
        <v>0</v>
      </c>
      <c r="O15" s="385"/>
      <c r="P15" s="385"/>
      <c r="Q15" s="104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45" t="s">
        <v>129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355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09" t="s">
        <v>14</v>
      </c>
      <c r="B17" s="269"/>
      <c r="C17" s="105" t="s">
        <v>4</v>
      </c>
      <c r="D17" s="106"/>
      <c r="E17" s="106"/>
      <c r="F17" s="106"/>
      <c r="G17" s="106"/>
      <c r="H17" s="107"/>
      <c r="I17" s="105" t="s">
        <v>130</v>
      </c>
      <c r="J17" s="106"/>
      <c r="K17" s="106"/>
      <c r="L17" s="106"/>
      <c r="M17" s="107"/>
      <c r="N17" s="105" t="s">
        <v>131</v>
      </c>
      <c r="O17" s="106"/>
      <c r="P17" s="106"/>
      <c r="Q17" s="107"/>
      <c r="R17" s="4"/>
      <c r="S17" s="4"/>
      <c r="T17" s="282" t="s">
        <v>45</v>
      </c>
      <c r="U17" s="282"/>
      <c r="V17" s="364" t="s">
        <v>70</v>
      </c>
      <c r="W17" s="364"/>
      <c r="X17" s="364"/>
      <c r="Y17" s="178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65"/>
      <c r="B18" s="366"/>
      <c r="C18" s="367"/>
      <c r="D18" s="368"/>
      <c r="E18" s="368"/>
      <c r="F18" s="368"/>
      <c r="G18" s="368"/>
      <c r="H18" s="369"/>
      <c r="I18" s="370"/>
      <c r="J18" s="371"/>
      <c r="K18" s="371"/>
      <c r="L18" s="371"/>
      <c r="M18" s="372"/>
      <c r="N18" s="341"/>
      <c r="O18" s="342"/>
      <c r="P18" s="342"/>
      <c r="Q18" s="343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56"/>
      <c r="B19" s="357"/>
      <c r="C19" s="346"/>
      <c r="D19" s="347"/>
      <c r="E19" s="347"/>
      <c r="F19" s="347"/>
      <c r="G19" s="347"/>
      <c r="H19" s="348"/>
      <c r="I19" s="349"/>
      <c r="J19" s="350"/>
      <c r="K19" s="350"/>
      <c r="L19" s="350"/>
      <c r="M19" s="351"/>
      <c r="N19" s="358"/>
      <c r="O19" s="359"/>
      <c r="P19" s="359"/>
      <c r="Q19" s="360"/>
      <c r="R19" s="4"/>
      <c r="S19" s="4"/>
      <c r="T19" s="43" t="s">
        <v>70</v>
      </c>
      <c r="U19" s="44"/>
      <c r="V19" s="65"/>
      <c r="W19" s="66"/>
      <c r="X19" s="254" t="s">
        <v>46</v>
      </c>
      <c r="Y19" s="363"/>
      <c r="Z19" s="45">
        <v>0.6</v>
      </c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56"/>
      <c r="B20" s="357"/>
      <c r="C20" s="346"/>
      <c r="D20" s="347"/>
      <c r="E20" s="347"/>
      <c r="F20" s="347"/>
      <c r="G20" s="347"/>
      <c r="H20" s="348"/>
      <c r="I20" s="349"/>
      <c r="J20" s="350"/>
      <c r="K20" s="350"/>
      <c r="L20" s="350"/>
      <c r="M20" s="351"/>
      <c r="N20" s="358"/>
      <c r="O20" s="359"/>
      <c r="P20" s="359"/>
      <c r="Q20" s="360"/>
      <c r="R20" s="4"/>
      <c r="S20" s="4"/>
      <c r="T20" s="43" t="s">
        <v>66</v>
      </c>
      <c r="U20" s="46"/>
      <c r="V20" s="67"/>
      <c r="W20" s="66"/>
      <c r="X20" s="254" t="s">
        <v>46</v>
      </c>
      <c r="Y20" s="363"/>
      <c r="Z20" s="45">
        <v>0.5</v>
      </c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56"/>
      <c r="B21" s="357"/>
      <c r="C21" s="346"/>
      <c r="D21" s="361"/>
      <c r="E21" s="361"/>
      <c r="F21" s="361"/>
      <c r="G21" s="361"/>
      <c r="H21" s="362"/>
      <c r="I21" s="349"/>
      <c r="J21" s="350"/>
      <c r="K21" s="350"/>
      <c r="L21" s="350"/>
      <c r="M21" s="351"/>
      <c r="N21" s="358"/>
      <c r="O21" s="359"/>
      <c r="P21" s="359"/>
      <c r="Q21" s="360"/>
      <c r="R21" s="4"/>
      <c r="S21" s="4"/>
      <c r="T21" s="43" t="s">
        <v>67</v>
      </c>
      <c r="U21" s="44"/>
      <c r="V21" s="65"/>
      <c r="W21" s="66"/>
      <c r="X21" s="254" t="s">
        <v>46</v>
      </c>
      <c r="Y21" s="363"/>
      <c r="Z21" s="45">
        <v>0.33333333333333331</v>
      </c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56"/>
      <c r="B22" s="357"/>
      <c r="C22" s="346"/>
      <c r="D22" s="361"/>
      <c r="E22" s="361"/>
      <c r="F22" s="361"/>
      <c r="G22" s="361"/>
      <c r="H22" s="362"/>
      <c r="I22" s="349"/>
      <c r="J22" s="350"/>
      <c r="K22" s="350"/>
      <c r="L22" s="350"/>
      <c r="M22" s="351"/>
      <c r="N22" s="358"/>
      <c r="O22" s="359"/>
      <c r="P22" s="359"/>
      <c r="Q22" s="360"/>
      <c r="R22" s="4"/>
      <c r="S22" s="4"/>
      <c r="T22" s="43" t="s">
        <v>68</v>
      </c>
      <c r="U22" s="44"/>
      <c r="V22" s="65"/>
      <c r="W22" s="66"/>
      <c r="X22" s="253" t="s">
        <v>46</v>
      </c>
      <c r="Y22" s="253"/>
      <c r="Z22" s="45">
        <v>0.33333333333333331</v>
      </c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56"/>
      <c r="B23" s="357"/>
      <c r="C23" s="346"/>
      <c r="D23" s="361"/>
      <c r="E23" s="361"/>
      <c r="F23" s="361"/>
      <c r="G23" s="361"/>
      <c r="H23" s="362"/>
      <c r="I23" s="349"/>
      <c r="J23" s="350"/>
      <c r="K23" s="350"/>
      <c r="L23" s="350"/>
      <c r="M23" s="351"/>
      <c r="N23" s="314"/>
      <c r="O23" s="315"/>
      <c r="P23" s="315"/>
      <c r="Q23" s="316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56"/>
      <c r="B24" s="357"/>
      <c r="C24" s="346"/>
      <c r="D24" s="361"/>
      <c r="E24" s="361"/>
      <c r="F24" s="361"/>
      <c r="G24" s="361"/>
      <c r="H24" s="362"/>
      <c r="I24" s="349"/>
      <c r="J24" s="350"/>
      <c r="K24" s="350"/>
      <c r="L24" s="350"/>
      <c r="M24" s="351"/>
      <c r="N24" s="358"/>
      <c r="O24" s="359"/>
      <c r="P24" s="359"/>
      <c r="Q24" s="360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56"/>
      <c r="B25" s="357"/>
      <c r="C25" s="346"/>
      <c r="D25" s="361"/>
      <c r="E25" s="361"/>
      <c r="F25" s="361"/>
      <c r="G25" s="361"/>
      <c r="H25" s="362"/>
      <c r="I25" s="349"/>
      <c r="J25" s="350"/>
      <c r="K25" s="350"/>
      <c r="L25" s="350"/>
      <c r="M25" s="351"/>
      <c r="N25" s="358"/>
      <c r="O25" s="359"/>
      <c r="P25" s="359"/>
      <c r="Q25" s="360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56"/>
      <c r="B26" s="357"/>
      <c r="C26" s="346"/>
      <c r="D26" s="361"/>
      <c r="E26" s="361"/>
      <c r="F26" s="361"/>
      <c r="G26" s="361"/>
      <c r="H26" s="362"/>
      <c r="I26" s="349"/>
      <c r="J26" s="350"/>
      <c r="K26" s="350"/>
      <c r="L26" s="350"/>
      <c r="M26" s="351"/>
      <c r="N26" s="358"/>
      <c r="O26" s="359"/>
      <c r="P26" s="359"/>
      <c r="Q26" s="360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56"/>
      <c r="B27" s="357"/>
      <c r="C27" s="346"/>
      <c r="D27" s="347"/>
      <c r="E27" s="347"/>
      <c r="F27" s="347"/>
      <c r="G27" s="347"/>
      <c r="H27" s="348"/>
      <c r="I27" s="349"/>
      <c r="J27" s="350"/>
      <c r="K27" s="350"/>
      <c r="L27" s="350"/>
      <c r="M27" s="351"/>
      <c r="N27" s="358"/>
      <c r="O27" s="359"/>
      <c r="P27" s="359"/>
      <c r="Q27" s="360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56"/>
      <c r="B28" s="357"/>
      <c r="C28" s="346"/>
      <c r="D28" s="347"/>
      <c r="E28" s="347"/>
      <c r="F28" s="347"/>
      <c r="G28" s="347"/>
      <c r="H28" s="348"/>
      <c r="I28" s="349"/>
      <c r="J28" s="350"/>
      <c r="K28" s="350"/>
      <c r="L28" s="350"/>
      <c r="M28" s="351"/>
      <c r="N28" s="314"/>
      <c r="O28" s="315"/>
      <c r="P28" s="315"/>
      <c r="Q28" s="31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56"/>
      <c r="B29" s="357"/>
      <c r="C29" s="346"/>
      <c r="D29" s="347"/>
      <c r="E29" s="347"/>
      <c r="F29" s="347"/>
      <c r="G29" s="347"/>
      <c r="H29" s="348"/>
      <c r="I29" s="349"/>
      <c r="J29" s="350"/>
      <c r="K29" s="350"/>
      <c r="L29" s="350"/>
      <c r="M29" s="351"/>
      <c r="N29" s="314"/>
      <c r="O29" s="315"/>
      <c r="P29" s="315"/>
      <c r="Q29" s="31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56"/>
      <c r="B30" s="357"/>
      <c r="C30" s="346"/>
      <c r="D30" s="347"/>
      <c r="E30" s="347"/>
      <c r="F30" s="347"/>
      <c r="G30" s="347"/>
      <c r="H30" s="348"/>
      <c r="I30" s="349"/>
      <c r="J30" s="350"/>
      <c r="K30" s="350"/>
      <c r="L30" s="350"/>
      <c r="M30" s="351"/>
      <c r="N30" s="314"/>
      <c r="O30" s="315"/>
      <c r="P30" s="315"/>
      <c r="Q30" s="31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56"/>
      <c r="B31" s="357"/>
      <c r="C31" s="346"/>
      <c r="D31" s="347"/>
      <c r="E31" s="347"/>
      <c r="F31" s="347"/>
      <c r="G31" s="347"/>
      <c r="H31" s="348"/>
      <c r="I31" s="349"/>
      <c r="J31" s="350"/>
      <c r="K31" s="350"/>
      <c r="L31" s="350"/>
      <c r="M31" s="351"/>
      <c r="N31" s="314"/>
      <c r="O31" s="315"/>
      <c r="P31" s="315"/>
      <c r="Q31" s="31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56"/>
      <c r="B32" s="357"/>
      <c r="C32" s="346"/>
      <c r="D32" s="347"/>
      <c r="E32" s="347"/>
      <c r="F32" s="347"/>
      <c r="G32" s="347"/>
      <c r="H32" s="348"/>
      <c r="I32" s="349"/>
      <c r="J32" s="350"/>
      <c r="K32" s="350"/>
      <c r="L32" s="350"/>
      <c r="M32" s="351"/>
      <c r="N32" s="314"/>
      <c r="O32" s="315"/>
      <c r="P32" s="315"/>
      <c r="Q32" s="31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56"/>
      <c r="B33" s="357"/>
      <c r="C33" s="346"/>
      <c r="D33" s="347"/>
      <c r="E33" s="347"/>
      <c r="F33" s="347"/>
      <c r="G33" s="347"/>
      <c r="H33" s="348"/>
      <c r="I33" s="349"/>
      <c r="J33" s="350"/>
      <c r="K33" s="350"/>
      <c r="L33" s="350"/>
      <c r="M33" s="351"/>
      <c r="N33" s="314"/>
      <c r="O33" s="315"/>
      <c r="P33" s="315"/>
      <c r="Q33" s="31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56"/>
      <c r="B34" s="357"/>
      <c r="C34" s="346"/>
      <c r="D34" s="347"/>
      <c r="E34" s="347"/>
      <c r="F34" s="347"/>
      <c r="G34" s="347"/>
      <c r="H34" s="348"/>
      <c r="I34" s="349"/>
      <c r="J34" s="350"/>
      <c r="K34" s="350"/>
      <c r="L34" s="350"/>
      <c r="M34" s="351"/>
      <c r="N34" s="314"/>
      <c r="O34" s="315"/>
      <c r="P34" s="315"/>
      <c r="Q34" s="31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44"/>
      <c r="B35" s="345"/>
      <c r="C35" s="346"/>
      <c r="D35" s="347"/>
      <c r="E35" s="347"/>
      <c r="F35" s="347"/>
      <c r="G35" s="347"/>
      <c r="H35" s="348"/>
      <c r="I35" s="349"/>
      <c r="J35" s="350"/>
      <c r="K35" s="350"/>
      <c r="L35" s="350"/>
      <c r="M35" s="351"/>
      <c r="N35" s="314"/>
      <c r="O35" s="315"/>
      <c r="P35" s="315"/>
      <c r="Q35" s="31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8" t="s">
        <v>132</v>
      </c>
      <c r="B36" s="109"/>
      <c r="C36" s="109"/>
      <c r="D36" s="109"/>
      <c r="E36" s="109"/>
      <c r="F36" s="109"/>
      <c r="G36" s="109"/>
      <c r="H36" s="110"/>
      <c r="I36" s="352">
        <f>SUM(I18:M35)</f>
        <v>0</v>
      </c>
      <c r="J36" s="353"/>
      <c r="K36" s="353"/>
      <c r="L36" s="353"/>
      <c r="M36" s="111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s="1" customFormat="1" ht="18" thickTop="1" thickBot="1">
      <c r="A37" s="354" t="s">
        <v>133</v>
      </c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355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5"/>
    </row>
    <row r="38" spans="1:35" s="1" customFormat="1" ht="20.25" thickTop="1" thickBot="1">
      <c r="A38" s="112" t="s">
        <v>134</v>
      </c>
      <c r="B38" s="113"/>
      <c r="C38" s="113"/>
      <c r="D38" s="114"/>
      <c r="E38" s="105" t="s">
        <v>23</v>
      </c>
      <c r="F38" s="106"/>
      <c r="G38" s="106"/>
      <c r="H38" s="107"/>
      <c r="I38" s="115" t="s">
        <v>135</v>
      </c>
      <c r="J38" s="106" t="s">
        <v>136</v>
      </c>
      <c r="K38" s="106"/>
      <c r="L38" s="105" t="s">
        <v>130</v>
      </c>
      <c r="M38" s="106"/>
      <c r="N38" s="107"/>
      <c r="O38" s="105" t="s">
        <v>137</v>
      </c>
      <c r="P38" s="116"/>
      <c r="Q38" s="117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5"/>
    </row>
    <row r="39" spans="1:35" s="1" customFormat="1" ht="19.5" thickTop="1">
      <c r="A39" s="331"/>
      <c r="B39" s="332"/>
      <c r="C39" s="332"/>
      <c r="D39" s="333"/>
      <c r="E39" s="334"/>
      <c r="F39" s="335"/>
      <c r="G39" s="335"/>
      <c r="H39" s="336"/>
      <c r="I39" s="118"/>
      <c r="J39" s="337"/>
      <c r="K39" s="336"/>
      <c r="L39" s="338"/>
      <c r="M39" s="339"/>
      <c r="N39" s="340"/>
      <c r="O39" s="341"/>
      <c r="P39" s="342"/>
      <c r="Q39" s="343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5"/>
    </row>
    <row r="40" spans="1:35" s="1" customFormat="1">
      <c r="A40" s="311"/>
      <c r="B40" s="312"/>
      <c r="C40" s="312"/>
      <c r="D40" s="313"/>
      <c r="E40" s="314"/>
      <c r="F40" s="315"/>
      <c r="G40" s="315"/>
      <c r="H40" s="316"/>
      <c r="I40" s="119"/>
      <c r="J40" s="317"/>
      <c r="K40" s="316"/>
      <c r="L40" s="318"/>
      <c r="M40" s="319"/>
      <c r="N40" s="320"/>
      <c r="O40" s="314"/>
      <c r="P40" s="315"/>
      <c r="Q40" s="31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5"/>
    </row>
    <row r="41" spans="1:35" s="1" customFormat="1">
      <c r="A41" s="311"/>
      <c r="B41" s="312"/>
      <c r="C41" s="312"/>
      <c r="D41" s="313"/>
      <c r="E41" s="314"/>
      <c r="F41" s="315"/>
      <c r="G41" s="315"/>
      <c r="H41" s="316"/>
      <c r="I41" s="119"/>
      <c r="J41" s="317"/>
      <c r="K41" s="316"/>
      <c r="L41" s="318"/>
      <c r="M41" s="319"/>
      <c r="N41" s="320"/>
      <c r="O41" s="314"/>
      <c r="P41" s="315"/>
      <c r="Q41" s="316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5"/>
    </row>
    <row r="42" spans="1:35" s="1" customFormat="1">
      <c r="A42" s="311"/>
      <c r="B42" s="312"/>
      <c r="C42" s="312"/>
      <c r="D42" s="313"/>
      <c r="E42" s="314"/>
      <c r="F42" s="315"/>
      <c r="G42" s="315"/>
      <c r="H42" s="316"/>
      <c r="I42" s="119"/>
      <c r="J42" s="317"/>
      <c r="K42" s="316"/>
      <c r="L42" s="318"/>
      <c r="M42" s="319"/>
      <c r="N42" s="320"/>
      <c r="O42" s="314"/>
      <c r="P42" s="315"/>
      <c r="Q42" s="316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5"/>
    </row>
    <row r="43" spans="1:35" s="1" customFormat="1">
      <c r="A43" s="311"/>
      <c r="B43" s="312"/>
      <c r="C43" s="312"/>
      <c r="D43" s="313"/>
      <c r="E43" s="314"/>
      <c r="F43" s="315"/>
      <c r="G43" s="315"/>
      <c r="H43" s="316"/>
      <c r="I43" s="119"/>
      <c r="J43" s="317"/>
      <c r="K43" s="316"/>
      <c r="L43" s="318"/>
      <c r="M43" s="319"/>
      <c r="N43" s="320"/>
      <c r="O43" s="314"/>
      <c r="P43" s="315"/>
      <c r="Q43" s="316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5"/>
    </row>
    <row r="44" spans="1:35" s="1" customFormat="1" ht="6.75" customHeight="1" thickBot="1">
      <c r="A44" s="321"/>
      <c r="B44" s="322"/>
      <c r="C44" s="322"/>
      <c r="D44" s="323"/>
      <c r="E44" s="324"/>
      <c r="F44" s="325"/>
      <c r="G44" s="325"/>
      <c r="H44" s="326"/>
      <c r="I44" s="120"/>
      <c r="J44" s="327"/>
      <c r="K44" s="326"/>
      <c r="L44" s="328"/>
      <c r="M44" s="329"/>
      <c r="N44" s="330"/>
      <c r="O44" s="324"/>
      <c r="P44" s="325"/>
      <c r="Q44" s="326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5"/>
    </row>
    <row r="45" spans="1:35" ht="19.5" thickTop="1">
      <c r="A45" s="22" t="s">
        <v>138</v>
      </c>
      <c r="B45" s="23"/>
      <c r="C45" s="23"/>
      <c r="D45" s="23"/>
      <c r="E45" s="23"/>
      <c r="F45" s="23"/>
      <c r="G45" s="23"/>
      <c r="H45" s="23"/>
      <c r="I45" s="24"/>
      <c r="J45" s="24"/>
      <c r="K45" s="24"/>
      <c r="L45" s="24"/>
      <c r="M45" s="24"/>
      <c r="N45" s="24"/>
      <c r="O45" s="24"/>
      <c r="P45" s="24"/>
      <c r="Q45" s="24"/>
    </row>
    <row r="46" spans="1:35">
      <c r="A46" s="121"/>
    </row>
  </sheetData>
  <mergeCells count="147">
    <mergeCell ref="N8:P8"/>
    <mergeCell ref="B9:E9"/>
    <mergeCell ref="F9:I9"/>
    <mergeCell ref="J9:M9"/>
    <mergeCell ref="N9:Q9"/>
    <mergeCell ref="F10:I10"/>
    <mergeCell ref="J10:M10"/>
    <mergeCell ref="N10:P10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  <mergeCell ref="V17:Y17"/>
    <mergeCell ref="A18:B18"/>
    <mergeCell ref="C18:H18"/>
    <mergeCell ref="I18:M18"/>
    <mergeCell ref="N18:Q18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16:Q16"/>
    <mergeCell ref="A17:B17"/>
    <mergeCell ref="T17:U17"/>
    <mergeCell ref="X21:Y21"/>
    <mergeCell ref="A22:B22"/>
    <mergeCell ref="C22:H22"/>
    <mergeCell ref="I22:M22"/>
    <mergeCell ref="N22:Q22"/>
    <mergeCell ref="X22:Y22"/>
    <mergeCell ref="A19:B19"/>
    <mergeCell ref="C19:H19"/>
    <mergeCell ref="I19:M19"/>
    <mergeCell ref="N19:Q19"/>
    <mergeCell ref="X19:Y19"/>
    <mergeCell ref="A20:B20"/>
    <mergeCell ref="C20:H20"/>
    <mergeCell ref="I20:M20"/>
    <mergeCell ref="N20:Q20"/>
    <mergeCell ref="X20:Y20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35:B35"/>
    <mergeCell ref="C35:H35"/>
    <mergeCell ref="I35:M35"/>
    <mergeCell ref="N35:Q35"/>
    <mergeCell ref="I36:L36"/>
    <mergeCell ref="A37:Q37"/>
    <mergeCell ref="A33:B33"/>
    <mergeCell ref="C33:H33"/>
    <mergeCell ref="I33:M33"/>
    <mergeCell ref="N33:Q33"/>
    <mergeCell ref="A34:B34"/>
    <mergeCell ref="C34:H34"/>
    <mergeCell ref="I34:M34"/>
    <mergeCell ref="N34:Q34"/>
    <mergeCell ref="A39:D39"/>
    <mergeCell ref="E39:H39"/>
    <mergeCell ref="J39:K39"/>
    <mergeCell ref="L39:N39"/>
    <mergeCell ref="O39:Q39"/>
    <mergeCell ref="A40:D40"/>
    <mergeCell ref="E40:H40"/>
    <mergeCell ref="J40:K40"/>
    <mergeCell ref="L40:N40"/>
    <mergeCell ref="O40:Q40"/>
    <mergeCell ref="A41:D41"/>
    <mergeCell ref="E41:H41"/>
    <mergeCell ref="J41:K41"/>
    <mergeCell ref="L41:N41"/>
    <mergeCell ref="O41:Q41"/>
    <mergeCell ref="A42:D42"/>
    <mergeCell ref="E42:H42"/>
    <mergeCell ref="J42:K42"/>
    <mergeCell ref="L42:N42"/>
    <mergeCell ref="O42:Q42"/>
    <mergeCell ref="A43:D43"/>
    <mergeCell ref="E43:H43"/>
    <mergeCell ref="J43:K43"/>
    <mergeCell ref="L43:N43"/>
    <mergeCell ref="O43:Q43"/>
    <mergeCell ref="A44:D44"/>
    <mergeCell ref="E44:H44"/>
    <mergeCell ref="J44:K44"/>
    <mergeCell ref="L44:N44"/>
    <mergeCell ref="O44:Q44"/>
  </mergeCells>
  <phoneticPr fontId="3"/>
  <dataValidations count="4">
    <dataValidation type="list" allowBlank="1" showInputMessage="1" showErrorMessage="1" sqref="N10:P10" xr:uid="{24B637DF-DD25-4103-A75C-7C015E42647C}">
      <formula1>$AD$2:$AD$4</formula1>
    </dataValidation>
    <dataValidation type="list" allowBlank="1" showInputMessage="1" showErrorMessage="1" sqref="V17:X17" xr:uid="{5E236617-D73D-41CE-93CF-BBE94163923A}">
      <formula1>$T$19:$T$22</formula1>
    </dataValidation>
    <dataValidation type="list" allowBlank="1" showInputMessage="1" sqref="A18:B35" xr:uid="{55412691-F6CF-464B-849B-D962063947C1}">
      <formula1>"BELS認証費,設備費,工事費,事務費"</formula1>
    </dataValidation>
    <dataValidation allowBlank="1" showInputMessage="1" sqref="A36:B36 M36 D36:H36 N18:N36 O21:Q36 I18:I36 J20:M35 C18:C36" xr:uid="{C93DE08D-083F-4086-B714-7E6AA47D6B54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4417C-A0F0-42E5-B2D4-C538EFC9B213}">
  <sheetPr>
    <tabColor rgb="FFFF0000"/>
  </sheetPr>
  <dimension ref="A1:AI37"/>
  <sheetViews>
    <sheetView showGridLines="0" zoomScaleNormal="100" zoomScaleSheetLayoutView="100" workbookViewId="0"/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3" t="s">
        <v>111</v>
      </c>
      <c r="B1" s="1"/>
      <c r="C1" s="1"/>
      <c r="D1" s="1"/>
    </row>
    <row r="2" spans="1:35" ht="24" customHeight="1">
      <c r="A2" s="407" t="s">
        <v>112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S2" s="84"/>
      <c r="AD2" s="63" t="s">
        <v>56</v>
      </c>
    </row>
    <row r="3" spans="1:35">
      <c r="A3" s="221" t="s">
        <v>109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S3" s="55"/>
      <c r="AD3" s="57" t="s">
        <v>57</v>
      </c>
    </row>
    <row r="4" spans="1:35">
      <c r="A4" s="85" t="s">
        <v>139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AD4" s="57" t="s">
        <v>71</v>
      </c>
    </row>
    <row r="5" spans="1:35" ht="19.5" thickBot="1">
      <c r="A5" s="85" t="s">
        <v>114</v>
      </c>
      <c r="T5" s="41" t="s">
        <v>43</v>
      </c>
      <c r="U5" s="42"/>
      <c r="V5" s="42"/>
      <c r="W5" s="42"/>
      <c r="X5" s="42"/>
      <c r="Y5" s="42"/>
      <c r="Z5" s="42"/>
      <c r="AA5" s="42"/>
      <c r="AB5" s="42"/>
      <c r="AD5" s="57"/>
    </row>
    <row r="6" spans="1:35" s="1" customFormat="1" ht="19.5" customHeight="1" thickTop="1">
      <c r="A6" s="409" t="s">
        <v>115</v>
      </c>
      <c r="B6" s="412" t="s">
        <v>0</v>
      </c>
      <c r="C6" s="413"/>
      <c r="D6" s="413"/>
      <c r="E6" s="414"/>
      <c r="F6" s="15" t="s">
        <v>116</v>
      </c>
      <c r="G6" s="16"/>
      <c r="H6" s="16"/>
      <c r="I6" s="17"/>
      <c r="J6" s="242" t="s">
        <v>1</v>
      </c>
      <c r="K6" s="243"/>
      <c r="L6" s="243"/>
      <c r="M6" s="244"/>
      <c r="N6" s="415" t="s">
        <v>90</v>
      </c>
      <c r="O6" s="416"/>
      <c r="P6" s="416"/>
      <c r="Q6" s="41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10"/>
      <c r="B7" s="87"/>
      <c r="C7" s="88"/>
      <c r="D7" s="88"/>
      <c r="E7" s="89"/>
      <c r="F7" s="90"/>
      <c r="G7" s="91"/>
      <c r="H7" s="91"/>
      <c r="I7" s="92"/>
      <c r="J7" s="421" t="s">
        <v>2</v>
      </c>
      <c r="K7" s="422"/>
      <c r="L7" s="422"/>
      <c r="M7" s="423"/>
      <c r="N7" s="418"/>
      <c r="O7" s="419"/>
      <c r="P7" s="419"/>
      <c r="Q7" s="420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10"/>
      <c r="B8" s="435"/>
      <c r="C8" s="436"/>
      <c r="D8" s="436"/>
      <c r="E8" s="93" t="s">
        <v>5</v>
      </c>
      <c r="F8" s="435"/>
      <c r="G8" s="436"/>
      <c r="H8" s="436"/>
      <c r="I8" s="93" t="s">
        <v>5</v>
      </c>
      <c r="J8" s="424">
        <f>B8-F8</f>
        <v>0</v>
      </c>
      <c r="K8" s="425"/>
      <c r="L8" s="425"/>
      <c r="M8" s="93" t="s">
        <v>3</v>
      </c>
      <c r="N8" s="382">
        <f>I36</f>
        <v>0</v>
      </c>
      <c r="O8" s="383"/>
      <c r="P8" s="383"/>
      <c r="Q8" s="93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10"/>
      <c r="B9" s="397" t="s">
        <v>117</v>
      </c>
      <c r="C9" s="398"/>
      <c r="D9" s="398"/>
      <c r="E9" s="399"/>
      <c r="F9" s="400" t="s">
        <v>118</v>
      </c>
      <c r="G9" s="401"/>
      <c r="H9" s="401"/>
      <c r="I9" s="402"/>
      <c r="J9" s="400" t="s">
        <v>119</v>
      </c>
      <c r="K9" s="401"/>
      <c r="L9" s="401"/>
      <c r="M9" s="402"/>
      <c r="N9" s="400" t="s">
        <v>120</v>
      </c>
      <c r="O9" s="401"/>
      <c r="P9" s="401"/>
      <c r="Q9" s="40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10"/>
      <c r="B10" s="94"/>
      <c r="C10" s="95"/>
      <c r="D10" s="95"/>
      <c r="E10" s="96"/>
      <c r="F10" s="428" t="s">
        <v>7</v>
      </c>
      <c r="G10" s="429"/>
      <c r="H10" s="429"/>
      <c r="I10" s="430"/>
      <c r="J10" s="428" t="s">
        <v>121</v>
      </c>
      <c r="K10" s="429"/>
      <c r="L10" s="429"/>
      <c r="M10" s="430"/>
      <c r="N10" s="403" t="s">
        <v>44</v>
      </c>
      <c r="O10" s="406"/>
      <c r="P10" s="406"/>
      <c r="Q10" s="47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411"/>
      <c r="B11" s="433" t="s">
        <v>103</v>
      </c>
      <c r="C11" s="434"/>
      <c r="D11" s="434"/>
      <c r="E11" s="97" t="s">
        <v>3</v>
      </c>
      <c r="F11" s="424">
        <f>IF(N8&gt;B11,B11,N8)</f>
        <v>0</v>
      </c>
      <c r="G11" s="425"/>
      <c r="H11" s="425"/>
      <c r="I11" s="93" t="s">
        <v>5</v>
      </c>
      <c r="J11" s="424">
        <f>IF(J8&gt;F11,F11,J8)</f>
        <v>0</v>
      </c>
      <c r="K11" s="425"/>
      <c r="L11" s="425"/>
      <c r="M11" s="93" t="s">
        <v>3</v>
      </c>
      <c r="N11" s="437">
        <f>ROUNDDOWN((J11*Q10),-3)</f>
        <v>0</v>
      </c>
      <c r="O11" s="438"/>
      <c r="P11" s="438"/>
      <c r="Q11" s="97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99" t="s">
        <v>141</v>
      </c>
      <c r="B12" s="100"/>
      <c r="C12" s="101"/>
      <c r="D12" s="101"/>
      <c r="E12" s="102"/>
      <c r="F12" s="100"/>
      <c r="G12" s="101"/>
      <c r="H12" s="101"/>
      <c r="I12" s="102"/>
      <c r="J12" s="100"/>
      <c r="K12" s="101"/>
      <c r="L12" s="101"/>
      <c r="M12" s="102"/>
      <c r="N12" s="100"/>
      <c r="O12" s="101"/>
      <c r="P12" s="101"/>
      <c r="Q12" s="102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86" t="s">
        <v>122</v>
      </c>
      <c r="B13" s="389" t="s">
        <v>123</v>
      </c>
      <c r="C13" s="389"/>
      <c r="D13" s="389"/>
      <c r="E13" s="390"/>
      <c r="F13" s="391" t="s">
        <v>124</v>
      </c>
      <c r="G13" s="389"/>
      <c r="H13" s="389"/>
      <c r="I13" s="390"/>
      <c r="J13" s="391" t="s">
        <v>125</v>
      </c>
      <c r="K13" s="389"/>
      <c r="L13" s="389"/>
      <c r="M13" s="390"/>
      <c r="N13" s="392" t="s">
        <v>126</v>
      </c>
      <c r="O13" s="393"/>
      <c r="P13" s="393"/>
      <c r="Q13" s="39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87"/>
      <c r="B14" s="395" t="s">
        <v>127</v>
      </c>
      <c r="C14" s="395"/>
      <c r="D14" s="395"/>
      <c r="E14" s="396"/>
      <c r="F14" s="373"/>
      <c r="G14" s="374"/>
      <c r="H14" s="374"/>
      <c r="I14" s="375"/>
      <c r="J14" s="376"/>
      <c r="K14" s="377"/>
      <c r="L14" s="377"/>
      <c r="M14" s="378"/>
      <c r="N14" s="379" t="s">
        <v>128</v>
      </c>
      <c r="O14" s="380"/>
      <c r="P14" s="380"/>
      <c r="Q14" s="381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88"/>
      <c r="B15" s="431"/>
      <c r="C15" s="431"/>
      <c r="D15" s="431"/>
      <c r="E15" s="122" t="s">
        <v>3</v>
      </c>
      <c r="F15" s="432"/>
      <c r="G15" s="431"/>
      <c r="H15" s="431"/>
      <c r="I15" s="103" t="s">
        <v>5</v>
      </c>
      <c r="J15" s="432"/>
      <c r="K15" s="431"/>
      <c r="L15" s="431"/>
      <c r="M15" s="103" t="s">
        <v>5</v>
      </c>
      <c r="N15" s="384">
        <f>N11+J15</f>
        <v>0</v>
      </c>
      <c r="O15" s="385"/>
      <c r="P15" s="385"/>
      <c r="Q15" s="104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45" t="s">
        <v>129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355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09" t="s">
        <v>14</v>
      </c>
      <c r="B17" s="269"/>
      <c r="C17" s="105" t="s">
        <v>4</v>
      </c>
      <c r="D17" s="106"/>
      <c r="E17" s="106"/>
      <c r="F17" s="106"/>
      <c r="G17" s="106"/>
      <c r="H17" s="107"/>
      <c r="I17" s="105" t="s">
        <v>130</v>
      </c>
      <c r="J17" s="106"/>
      <c r="K17" s="106"/>
      <c r="L17" s="106"/>
      <c r="M17" s="107"/>
      <c r="N17" s="105" t="s">
        <v>131</v>
      </c>
      <c r="O17" s="106"/>
      <c r="P17" s="106"/>
      <c r="Q17" s="107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65"/>
      <c r="B18" s="366"/>
      <c r="C18" s="367"/>
      <c r="D18" s="368"/>
      <c r="E18" s="368"/>
      <c r="F18" s="368"/>
      <c r="G18" s="368"/>
      <c r="H18" s="369"/>
      <c r="I18" s="370"/>
      <c r="J18" s="371"/>
      <c r="K18" s="371"/>
      <c r="L18" s="371"/>
      <c r="M18" s="372"/>
      <c r="N18" s="341"/>
      <c r="O18" s="342"/>
      <c r="P18" s="342"/>
      <c r="Q18" s="343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56"/>
      <c r="B19" s="357"/>
      <c r="C19" s="346"/>
      <c r="D19" s="347"/>
      <c r="E19" s="347"/>
      <c r="F19" s="347"/>
      <c r="G19" s="347"/>
      <c r="H19" s="348"/>
      <c r="I19" s="349"/>
      <c r="J19" s="350"/>
      <c r="K19" s="350"/>
      <c r="L19" s="350"/>
      <c r="M19" s="351"/>
      <c r="N19" s="358"/>
      <c r="O19" s="359"/>
      <c r="P19" s="359"/>
      <c r="Q19" s="360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56"/>
      <c r="B20" s="357"/>
      <c r="C20" s="346"/>
      <c r="D20" s="347"/>
      <c r="E20" s="347"/>
      <c r="F20" s="347"/>
      <c r="G20" s="347"/>
      <c r="H20" s="348"/>
      <c r="I20" s="349"/>
      <c r="J20" s="350"/>
      <c r="K20" s="350"/>
      <c r="L20" s="350"/>
      <c r="M20" s="351"/>
      <c r="N20" s="358"/>
      <c r="O20" s="359"/>
      <c r="P20" s="359"/>
      <c r="Q20" s="360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56"/>
      <c r="B21" s="357"/>
      <c r="C21" s="346"/>
      <c r="D21" s="361"/>
      <c r="E21" s="361"/>
      <c r="F21" s="361"/>
      <c r="G21" s="361"/>
      <c r="H21" s="362"/>
      <c r="I21" s="349"/>
      <c r="J21" s="350"/>
      <c r="K21" s="350"/>
      <c r="L21" s="350"/>
      <c r="M21" s="351"/>
      <c r="N21" s="358"/>
      <c r="O21" s="359"/>
      <c r="P21" s="359"/>
      <c r="Q21" s="360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56"/>
      <c r="B22" s="357"/>
      <c r="C22" s="346"/>
      <c r="D22" s="361"/>
      <c r="E22" s="361"/>
      <c r="F22" s="361"/>
      <c r="G22" s="361"/>
      <c r="H22" s="362"/>
      <c r="I22" s="349"/>
      <c r="J22" s="350"/>
      <c r="K22" s="350"/>
      <c r="L22" s="350"/>
      <c r="M22" s="351"/>
      <c r="N22" s="358"/>
      <c r="O22" s="359"/>
      <c r="P22" s="359"/>
      <c r="Q22" s="360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56"/>
      <c r="B23" s="357"/>
      <c r="C23" s="346"/>
      <c r="D23" s="361"/>
      <c r="E23" s="361"/>
      <c r="F23" s="361"/>
      <c r="G23" s="361"/>
      <c r="H23" s="362"/>
      <c r="I23" s="349"/>
      <c r="J23" s="350"/>
      <c r="K23" s="350"/>
      <c r="L23" s="350"/>
      <c r="M23" s="351"/>
      <c r="N23" s="314"/>
      <c r="O23" s="315"/>
      <c r="P23" s="315"/>
      <c r="Q23" s="316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56"/>
      <c r="B24" s="357"/>
      <c r="C24" s="346"/>
      <c r="D24" s="361"/>
      <c r="E24" s="361"/>
      <c r="F24" s="361"/>
      <c r="G24" s="361"/>
      <c r="H24" s="362"/>
      <c r="I24" s="349"/>
      <c r="J24" s="350"/>
      <c r="K24" s="350"/>
      <c r="L24" s="350"/>
      <c r="M24" s="351"/>
      <c r="N24" s="358"/>
      <c r="O24" s="359"/>
      <c r="P24" s="359"/>
      <c r="Q24" s="360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56"/>
      <c r="B25" s="357"/>
      <c r="C25" s="346"/>
      <c r="D25" s="361"/>
      <c r="E25" s="361"/>
      <c r="F25" s="361"/>
      <c r="G25" s="361"/>
      <c r="H25" s="362"/>
      <c r="I25" s="349"/>
      <c r="J25" s="350"/>
      <c r="K25" s="350"/>
      <c r="L25" s="350"/>
      <c r="M25" s="351"/>
      <c r="N25" s="358"/>
      <c r="O25" s="359"/>
      <c r="P25" s="359"/>
      <c r="Q25" s="360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56"/>
      <c r="B26" s="357"/>
      <c r="C26" s="346"/>
      <c r="D26" s="361"/>
      <c r="E26" s="361"/>
      <c r="F26" s="361"/>
      <c r="G26" s="361"/>
      <c r="H26" s="362"/>
      <c r="I26" s="349"/>
      <c r="J26" s="350"/>
      <c r="K26" s="350"/>
      <c r="L26" s="350"/>
      <c r="M26" s="351"/>
      <c r="N26" s="358"/>
      <c r="O26" s="359"/>
      <c r="P26" s="359"/>
      <c r="Q26" s="360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56"/>
      <c r="B27" s="357"/>
      <c r="C27" s="346"/>
      <c r="D27" s="347"/>
      <c r="E27" s="347"/>
      <c r="F27" s="347"/>
      <c r="G27" s="347"/>
      <c r="H27" s="348"/>
      <c r="I27" s="349"/>
      <c r="J27" s="350"/>
      <c r="K27" s="350"/>
      <c r="L27" s="350"/>
      <c r="M27" s="351"/>
      <c r="N27" s="358"/>
      <c r="O27" s="359"/>
      <c r="P27" s="359"/>
      <c r="Q27" s="360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56"/>
      <c r="B28" s="357"/>
      <c r="C28" s="346"/>
      <c r="D28" s="347"/>
      <c r="E28" s="347"/>
      <c r="F28" s="347"/>
      <c r="G28" s="347"/>
      <c r="H28" s="348"/>
      <c r="I28" s="349"/>
      <c r="J28" s="350"/>
      <c r="K28" s="350"/>
      <c r="L28" s="350"/>
      <c r="M28" s="351"/>
      <c r="N28" s="314"/>
      <c r="O28" s="315"/>
      <c r="P28" s="315"/>
      <c r="Q28" s="31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56"/>
      <c r="B29" s="357"/>
      <c r="C29" s="346"/>
      <c r="D29" s="347"/>
      <c r="E29" s="347"/>
      <c r="F29" s="347"/>
      <c r="G29" s="347"/>
      <c r="H29" s="348"/>
      <c r="I29" s="349"/>
      <c r="J29" s="350"/>
      <c r="K29" s="350"/>
      <c r="L29" s="350"/>
      <c r="M29" s="351"/>
      <c r="N29" s="314"/>
      <c r="O29" s="315"/>
      <c r="P29" s="315"/>
      <c r="Q29" s="31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56"/>
      <c r="B30" s="357"/>
      <c r="C30" s="346"/>
      <c r="D30" s="347"/>
      <c r="E30" s="347"/>
      <c r="F30" s="347"/>
      <c r="G30" s="347"/>
      <c r="H30" s="348"/>
      <c r="I30" s="349"/>
      <c r="J30" s="350"/>
      <c r="K30" s="350"/>
      <c r="L30" s="350"/>
      <c r="M30" s="351"/>
      <c r="N30" s="314"/>
      <c r="O30" s="315"/>
      <c r="P30" s="315"/>
      <c r="Q30" s="31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56"/>
      <c r="B31" s="357"/>
      <c r="C31" s="346"/>
      <c r="D31" s="347"/>
      <c r="E31" s="347"/>
      <c r="F31" s="347"/>
      <c r="G31" s="347"/>
      <c r="H31" s="348"/>
      <c r="I31" s="349"/>
      <c r="J31" s="350"/>
      <c r="K31" s="350"/>
      <c r="L31" s="350"/>
      <c r="M31" s="351"/>
      <c r="N31" s="314"/>
      <c r="O31" s="315"/>
      <c r="P31" s="315"/>
      <c r="Q31" s="31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56"/>
      <c r="B32" s="357"/>
      <c r="C32" s="346"/>
      <c r="D32" s="347"/>
      <c r="E32" s="347"/>
      <c r="F32" s="347"/>
      <c r="G32" s="347"/>
      <c r="H32" s="348"/>
      <c r="I32" s="349"/>
      <c r="J32" s="350"/>
      <c r="K32" s="350"/>
      <c r="L32" s="350"/>
      <c r="M32" s="351"/>
      <c r="N32" s="314"/>
      <c r="O32" s="315"/>
      <c r="P32" s="315"/>
      <c r="Q32" s="31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56"/>
      <c r="B33" s="357"/>
      <c r="C33" s="346"/>
      <c r="D33" s="347"/>
      <c r="E33" s="347"/>
      <c r="F33" s="347"/>
      <c r="G33" s="347"/>
      <c r="H33" s="348"/>
      <c r="I33" s="349"/>
      <c r="J33" s="350"/>
      <c r="K33" s="350"/>
      <c r="L33" s="350"/>
      <c r="M33" s="351"/>
      <c r="N33" s="314"/>
      <c r="O33" s="315"/>
      <c r="P33" s="315"/>
      <c r="Q33" s="31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56"/>
      <c r="B34" s="357"/>
      <c r="C34" s="346"/>
      <c r="D34" s="347"/>
      <c r="E34" s="347"/>
      <c r="F34" s="347"/>
      <c r="G34" s="347"/>
      <c r="H34" s="348"/>
      <c r="I34" s="349"/>
      <c r="J34" s="350"/>
      <c r="K34" s="350"/>
      <c r="L34" s="350"/>
      <c r="M34" s="351"/>
      <c r="N34" s="314"/>
      <c r="O34" s="315"/>
      <c r="P34" s="315"/>
      <c r="Q34" s="31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44"/>
      <c r="B35" s="345"/>
      <c r="C35" s="346"/>
      <c r="D35" s="347"/>
      <c r="E35" s="347"/>
      <c r="F35" s="347"/>
      <c r="G35" s="347"/>
      <c r="H35" s="348"/>
      <c r="I35" s="349"/>
      <c r="J35" s="350"/>
      <c r="K35" s="350"/>
      <c r="L35" s="350"/>
      <c r="M35" s="351"/>
      <c r="N35" s="314"/>
      <c r="O35" s="315"/>
      <c r="P35" s="315"/>
      <c r="Q35" s="31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8" t="s">
        <v>132</v>
      </c>
      <c r="B36" s="109"/>
      <c r="C36" s="109"/>
      <c r="D36" s="109"/>
      <c r="E36" s="109"/>
      <c r="F36" s="109"/>
      <c r="G36" s="109"/>
      <c r="H36" s="110"/>
      <c r="I36" s="352">
        <f>SUM(I18:M35)</f>
        <v>0</v>
      </c>
      <c r="J36" s="353"/>
      <c r="K36" s="353"/>
      <c r="L36" s="353"/>
      <c r="M36" s="111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21"/>
    </row>
  </sheetData>
  <mergeCells count="110"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N11:P11"/>
    <mergeCell ref="A13:A15"/>
    <mergeCell ref="B13:E13"/>
    <mergeCell ref="F13:I13"/>
    <mergeCell ref="J13:M13"/>
    <mergeCell ref="N13:Q13"/>
    <mergeCell ref="B14:E14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B11:D11"/>
    <mergeCell ref="F11:H11"/>
    <mergeCell ref="J11:L11"/>
    <mergeCell ref="A19:B19"/>
    <mergeCell ref="C19:H19"/>
    <mergeCell ref="I19:M19"/>
    <mergeCell ref="N19:Q19"/>
    <mergeCell ref="A20:B20"/>
    <mergeCell ref="C20:H20"/>
    <mergeCell ref="I20:M20"/>
    <mergeCell ref="N20:Q20"/>
    <mergeCell ref="A16:Q16"/>
    <mergeCell ref="A17:B17"/>
    <mergeCell ref="A18:B18"/>
    <mergeCell ref="C18:H18"/>
    <mergeCell ref="I18:M18"/>
    <mergeCell ref="N18:Q18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</mergeCells>
  <phoneticPr fontId="3"/>
  <dataValidations count="3">
    <dataValidation type="list" allowBlank="1" showInputMessage="1" showErrorMessage="1" sqref="N10:P10" xr:uid="{31464D2A-6E00-4110-8839-D757870F51A9}">
      <formula1>$AD$2:$AD$4</formula1>
    </dataValidation>
    <dataValidation type="list" allowBlank="1" showInputMessage="1" sqref="A18:B35" xr:uid="{998C192C-AA97-410A-8CB2-C4FA5869C9BA}">
      <formula1>"BELS認証費,設備費,工事費,事務費"</formula1>
    </dataValidation>
    <dataValidation allowBlank="1" showInputMessage="1" sqref="A36:B36 M36 D36:H36 N18:N36 O21:Q36 I18:I36 J20:M35 C18:C36" xr:uid="{D3A08C3E-499F-4B61-8CD5-AC46E50E75DF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B3DA1-5797-4223-9676-87090024802B}">
  <sheetPr>
    <tabColor rgb="FFFF0000"/>
  </sheetPr>
  <dimension ref="A1:AI37"/>
  <sheetViews>
    <sheetView showGridLines="0" zoomScaleNormal="100" zoomScaleSheetLayoutView="100" workbookViewId="0"/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3" t="s">
        <v>111</v>
      </c>
      <c r="B1" s="1"/>
      <c r="C1" s="1"/>
      <c r="D1" s="1"/>
    </row>
    <row r="2" spans="1:35" ht="24" customHeight="1">
      <c r="A2" s="407" t="s">
        <v>112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S2" s="84"/>
      <c r="AD2" s="63" t="s">
        <v>56</v>
      </c>
    </row>
    <row r="3" spans="1:35">
      <c r="A3" s="221" t="s">
        <v>109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S3" s="55"/>
      <c r="AD3" s="57" t="s">
        <v>57</v>
      </c>
    </row>
    <row r="4" spans="1:35">
      <c r="A4" s="85" t="s">
        <v>140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AD4" s="57" t="s">
        <v>71</v>
      </c>
    </row>
    <row r="5" spans="1:35" ht="19.5" thickBot="1">
      <c r="A5" s="85" t="s">
        <v>114</v>
      </c>
      <c r="T5" s="41" t="s">
        <v>43</v>
      </c>
      <c r="U5" s="42"/>
      <c r="V5" s="42"/>
      <c r="W5" s="42"/>
      <c r="X5" s="42"/>
      <c r="Y5" s="42"/>
      <c r="Z5" s="42"/>
      <c r="AA5" s="42"/>
      <c r="AB5" s="42"/>
      <c r="AD5" s="57"/>
    </row>
    <row r="6" spans="1:35" s="1" customFormat="1" ht="19.5" customHeight="1" thickTop="1">
      <c r="A6" s="409" t="s">
        <v>115</v>
      </c>
      <c r="B6" s="412" t="s">
        <v>0</v>
      </c>
      <c r="C6" s="413"/>
      <c r="D6" s="413"/>
      <c r="E6" s="414"/>
      <c r="F6" s="15" t="s">
        <v>116</v>
      </c>
      <c r="G6" s="16"/>
      <c r="H6" s="16"/>
      <c r="I6" s="17"/>
      <c r="J6" s="242" t="s">
        <v>1</v>
      </c>
      <c r="K6" s="243"/>
      <c r="L6" s="243"/>
      <c r="M6" s="244"/>
      <c r="N6" s="415" t="s">
        <v>90</v>
      </c>
      <c r="O6" s="416"/>
      <c r="P6" s="416"/>
      <c r="Q6" s="41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10"/>
      <c r="B7" s="87"/>
      <c r="C7" s="88"/>
      <c r="D7" s="88"/>
      <c r="E7" s="89"/>
      <c r="F7" s="90"/>
      <c r="G7" s="91"/>
      <c r="H7" s="91"/>
      <c r="I7" s="92"/>
      <c r="J7" s="421" t="s">
        <v>2</v>
      </c>
      <c r="K7" s="422"/>
      <c r="L7" s="422"/>
      <c r="M7" s="423"/>
      <c r="N7" s="418"/>
      <c r="O7" s="419"/>
      <c r="P7" s="419"/>
      <c r="Q7" s="420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10"/>
      <c r="B8" s="435"/>
      <c r="C8" s="436"/>
      <c r="D8" s="436"/>
      <c r="E8" s="93" t="s">
        <v>5</v>
      </c>
      <c r="F8" s="435"/>
      <c r="G8" s="436"/>
      <c r="H8" s="436"/>
      <c r="I8" s="93" t="s">
        <v>5</v>
      </c>
      <c r="J8" s="424">
        <f>B8-F8</f>
        <v>0</v>
      </c>
      <c r="K8" s="425"/>
      <c r="L8" s="425"/>
      <c r="M8" s="93" t="s">
        <v>3</v>
      </c>
      <c r="N8" s="382">
        <f>I36</f>
        <v>0</v>
      </c>
      <c r="O8" s="383"/>
      <c r="P8" s="383"/>
      <c r="Q8" s="93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10"/>
      <c r="B9" s="397" t="s">
        <v>117</v>
      </c>
      <c r="C9" s="398"/>
      <c r="D9" s="398"/>
      <c r="E9" s="399"/>
      <c r="F9" s="400" t="s">
        <v>118</v>
      </c>
      <c r="G9" s="401"/>
      <c r="H9" s="401"/>
      <c r="I9" s="402"/>
      <c r="J9" s="400" t="s">
        <v>119</v>
      </c>
      <c r="K9" s="401"/>
      <c r="L9" s="401"/>
      <c r="M9" s="402"/>
      <c r="N9" s="400" t="s">
        <v>120</v>
      </c>
      <c r="O9" s="401"/>
      <c r="P9" s="401"/>
      <c r="Q9" s="40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10"/>
      <c r="B10" s="94"/>
      <c r="C10" s="95"/>
      <c r="D10" s="95"/>
      <c r="E10" s="96"/>
      <c r="F10" s="403" t="s">
        <v>7</v>
      </c>
      <c r="G10" s="404"/>
      <c r="H10" s="404"/>
      <c r="I10" s="405"/>
      <c r="J10" s="403" t="s">
        <v>121</v>
      </c>
      <c r="K10" s="404"/>
      <c r="L10" s="404"/>
      <c r="M10" s="405"/>
      <c r="N10" s="403" t="s">
        <v>44</v>
      </c>
      <c r="O10" s="406"/>
      <c r="P10" s="406"/>
      <c r="Q10" s="47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411"/>
      <c r="B11" s="433" t="s">
        <v>103</v>
      </c>
      <c r="C11" s="434"/>
      <c r="D11" s="434"/>
      <c r="E11" s="97" t="s">
        <v>3</v>
      </c>
      <c r="F11" s="439">
        <f>IF(N8&gt;B11,B11,N8)</f>
        <v>0</v>
      </c>
      <c r="G11" s="440"/>
      <c r="H11" s="440"/>
      <c r="I11" s="98" t="s">
        <v>5</v>
      </c>
      <c r="J11" s="439">
        <f>IF(J8&gt;F11,F11,J8)</f>
        <v>0</v>
      </c>
      <c r="K11" s="440"/>
      <c r="L11" s="440"/>
      <c r="M11" s="98" t="s">
        <v>3</v>
      </c>
      <c r="N11" s="437">
        <f>ROUNDDOWN((J11*Q10),-3)</f>
        <v>0</v>
      </c>
      <c r="O11" s="438"/>
      <c r="P11" s="438"/>
      <c r="Q11" s="97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99" t="s">
        <v>141</v>
      </c>
      <c r="B12" s="100"/>
      <c r="C12" s="101"/>
      <c r="D12" s="101"/>
      <c r="E12" s="102"/>
      <c r="F12" s="100"/>
      <c r="G12" s="101"/>
      <c r="H12" s="101"/>
      <c r="I12" s="102"/>
      <c r="J12" s="100"/>
      <c r="K12" s="101"/>
      <c r="L12" s="101"/>
      <c r="M12" s="102"/>
      <c r="N12" s="100"/>
      <c r="O12" s="101"/>
      <c r="P12" s="101"/>
      <c r="Q12" s="102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86" t="s">
        <v>122</v>
      </c>
      <c r="B13" s="389" t="s">
        <v>123</v>
      </c>
      <c r="C13" s="389"/>
      <c r="D13" s="389"/>
      <c r="E13" s="390"/>
      <c r="F13" s="391" t="s">
        <v>124</v>
      </c>
      <c r="G13" s="389"/>
      <c r="H13" s="389"/>
      <c r="I13" s="390"/>
      <c r="J13" s="391" t="s">
        <v>125</v>
      </c>
      <c r="K13" s="389"/>
      <c r="L13" s="389"/>
      <c r="M13" s="390"/>
      <c r="N13" s="392" t="s">
        <v>126</v>
      </c>
      <c r="O13" s="393"/>
      <c r="P13" s="393"/>
      <c r="Q13" s="39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87"/>
      <c r="B14" s="395" t="s">
        <v>127</v>
      </c>
      <c r="C14" s="395"/>
      <c r="D14" s="395"/>
      <c r="E14" s="396"/>
      <c r="F14" s="373"/>
      <c r="G14" s="374"/>
      <c r="H14" s="374"/>
      <c r="I14" s="375"/>
      <c r="J14" s="376"/>
      <c r="K14" s="377"/>
      <c r="L14" s="377"/>
      <c r="M14" s="378"/>
      <c r="N14" s="379" t="s">
        <v>128</v>
      </c>
      <c r="O14" s="380"/>
      <c r="P14" s="380"/>
      <c r="Q14" s="381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88"/>
      <c r="B15" s="431"/>
      <c r="C15" s="431"/>
      <c r="D15" s="431"/>
      <c r="E15" s="122" t="s">
        <v>3</v>
      </c>
      <c r="F15" s="432"/>
      <c r="G15" s="431"/>
      <c r="H15" s="431"/>
      <c r="I15" s="103" t="s">
        <v>5</v>
      </c>
      <c r="J15" s="432"/>
      <c r="K15" s="431"/>
      <c r="L15" s="431"/>
      <c r="M15" s="103" t="s">
        <v>5</v>
      </c>
      <c r="N15" s="384">
        <f>N11+J15</f>
        <v>0</v>
      </c>
      <c r="O15" s="385"/>
      <c r="P15" s="385"/>
      <c r="Q15" s="104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45" t="s">
        <v>129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355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09" t="s">
        <v>14</v>
      </c>
      <c r="B17" s="269"/>
      <c r="C17" s="105" t="s">
        <v>4</v>
      </c>
      <c r="D17" s="106"/>
      <c r="E17" s="106"/>
      <c r="F17" s="106"/>
      <c r="G17" s="106"/>
      <c r="H17" s="107"/>
      <c r="I17" s="105" t="s">
        <v>130</v>
      </c>
      <c r="J17" s="106"/>
      <c r="K17" s="106"/>
      <c r="L17" s="106"/>
      <c r="M17" s="107"/>
      <c r="N17" s="105" t="s">
        <v>131</v>
      </c>
      <c r="O17" s="106"/>
      <c r="P17" s="106"/>
      <c r="Q17" s="107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65"/>
      <c r="B18" s="366"/>
      <c r="C18" s="367"/>
      <c r="D18" s="368"/>
      <c r="E18" s="368"/>
      <c r="F18" s="368"/>
      <c r="G18" s="368"/>
      <c r="H18" s="369"/>
      <c r="I18" s="370"/>
      <c r="J18" s="371"/>
      <c r="K18" s="371"/>
      <c r="L18" s="371"/>
      <c r="M18" s="372"/>
      <c r="N18" s="341"/>
      <c r="O18" s="342"/>
      <c r="P18" s="342"/>
      <c r="Q18" s="343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56"/>
      <c r="B19" s="357"/>
      <c r="C19" s="346"/>
      <c r="D19" s="347"/>
      <c r="E19" s="347"/>
      <c r="F19" s="347"/>
      <c r="G19" s="347"/>
      <c r="H19" s="348"/>
      <c r="I19" s="349"/>
      <c r="J19" s="350"/>
      <c r="K19" s="350"/>
      <c r="L19" s="350"/>
      <c r="M19" s="351"/>
      <c r="N19" s="358"/>
      <c r="O19" s="359"/>
      <c r="P19" s="359"/>
      <c r="Q19" s="360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56"/>
      <c r="B20" s="357"/>
      <c r="C20" s="346"/>
      <c r="D20" s="347"/>
      <c r="E20" s="347"/>
      <c r="F20" s="347"/>
      <c r="G20" s="347"/>
      <c r="H20" s="348"/>
      <c r="I20" s="349"/>
      <c r="J20" s="350"/>
      <c r="K20" s="350"/>
      <c r="L20" s="350"/>
      <c r="M20" s="351"/>
      <c r="N20" s="358"/>
      <c r="O20" s="359"/>
      <c r="P20" s="359"/>
      <c r="Q20" s="360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56"/>
      <c r="B21" s="357"/>
      <c r="C21" s="346"/>
      <c r="D21" s="361"/>
      <c r="E21" s="361"/>
      <c r="F21" s="361"/>
      <c r="G21" s="361"/>
      <c r="H21" s="362"/>
      <c r="I21" s="349"/>
      <c r="J21" s="350"/>
      <c r="K21" s="350"/>
      <c r="L21" s="350"/>
      <c r="M21" s="351"/>
      <c r="N21" s="358"/>
      <c r="O21" s="359"/>
      <c r="P21" s="359"/>
      <c r="Q21" s="360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56"/>
      <c r="B22" s="357"/>
      <c r="C22" s="346"/>
      <c r="D22" s="361"/>
      <c r="E22" s="361"/>
      <c r="F22" s="361"/>
      <c r="G22" s="361"/>
      <c r="H22" s="362"/>
      <c r="I22" s="349"/>
      <c r="J22" s="350"/>
      <c r="K22" s="350"/>
      <c r="L22" s="350"/>
      <c r="M22" s="351"/>
      <c r="N22" s="358"/>
      <c r="O22" s="359"/>
      <c r="P22" s="359"/>
      <c r="Q22" s="360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56"/>
      <c r="B23" s="357"/>
      <c r="C23" s="346"/>
      <c r="D23" s="361"/>
      <c r="E23" s="361"/>
      <c r="F23" s="361"/>
      <c r="G23" s="361"/>
      <c r="H23" s="362"/>
      <c r="I23" s="349"/>
      <c r="J23" s="350"/>
      <c r="K23" s="350"/>
      <c r="L23" s="350"/>
      <c r="M23" s="351"/>
      <c r="N23" s="314"/>
      <c r="O23" s="315"/>
      <c r="P23" s="315"/>
      <c r="Q23" s="316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56"/>
      <c r="B24" s="357"/>
      <c r="C24" s="346"/>
      <c r="D24" s="361"/>
      <c r="E24" s="361"/>
      <c r="F24" s="361"/>
      <c r="G24" s="361"/>
      <c r="H24" s="362"/>
      <c r="I24" s="349"/>
      <c r="J24" s="350"/>
      <c r="K24" s="350"/>
      <c r="L24" s="350"/>
      <c r="M24" s="351"/>
      <c r="N24" s="358"/>
      <c r="O24" s="359"/>
      <c r="P24" s="359"/>
      <c r="Q24" s="360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56"/>
      <c r="B25" s="357"/>
      <c r="C25" s="346"/>
      <c r="D25" s="361"/>
      <c r="E25" s="361"/>
      <c r="F25" s="361"/>
      <c r="G25" s="361"/>
      <c r="H25" s="362"/>
      <c r="I25" s="349"/>
      <c r="J25" s="350"/>
      <c r="K25" s="350"/>
      <c r="L25" s="350"/>
      <c r="M25" s="351"/>
      <c r="N25" s="358"/>
      <c r="O25" s="359"/>
      <c r="P25" s="359"/>
      <c r="Q25" s="360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56"/>
      <c r="B26" s="357"/>
      <c r="C26" s="346"/>
      <c r="D26" s="361"/>
      <c r="E26" s="361"/>
      <c r="F26" s="361"/>
      <c r="G26" s="361"/>
      <c r="H26" s="362"/>
      <c r="I26" s="349"/>
      <c r="J26" s="350"/>
      <c r="K26" s="350"/>
      <c r="L26" s="350"/>
      <c r="M26" s="351"/>
      <c r="N26" s="358"/>
      <c r="O26" s="359"/>
      <c r="P26" s="359"/>
      <c r="Q26" s="360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56"/>
      <c r="B27" s="357"/>
      <c r="C27" s="346"/>
      <c r="D27" s="347"/>
      <c r="E27" s="347"/>
      <c r="F27" s="347"/>
      <c r="G27" s="347"/>
      <c r="H27" s="348"/>
      <c r="I27" s="349"/>
      <c r="J27" s="350"/>
      <c r="K27" s="350"/>
      <c r="L27" s="350"/>
      <c r="M27" s="351"/>
      <c r="N27" s="358"/>
      <c r="O27" s="359"/>
      <c r="P27" s="359"/>
      <c r="Q27" s="360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56"/>
      <c r="B28" s="357"/>
      <c r="C28" s="346"/>
      <c r="D28" s="347"/>
      <c r="E28" s="347"/>
      <c r="F28" s="347"/>
      <c r="G28" s="347"/>
      <c r="H28" s="348"/>
      <c r="I28" s="349"/>
      <c r="J28" s="350"/>
      <c r="K28" s="350"/>
      <c r="L28" s="350"/>
      <c r="M28" s="351"/>
      <c r="N28" s="314"/>
      <c r="O28" s="315"/>
      <c r="P28" s="315"/>
      <c r="Q28" s="31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56"/>
      <c r="B29" s="357"/>
      <c r="C29" s="346"/>
      <c r="D29" s="347"/>
      <c r="E29" s="347"/>
      <c r="F29" s="347"/>
      <c r="G29" s="347"/>
      <c r="H29" s="348"/>
      <c r="I29" s="349"/>
      <c r="J29" s="350"/>
      <c r="K29" s="350"/>
      <c r="L29" s="350"/>
      <c r="M29" s="351"/>
      <c r="N29" s="314"/>
      <c r="O29" s="315"/>
      <c r="P29" s="315"/>
      <c r="Q29" s="31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56"/>
      <c r="B30" s="357"/>
      <c r="C30" s="346"/>
      <c r="D30" s="347"/>
      <c r="E30" s="347"/>
      <c r="F30" s="347"/>
      <c r="G30" s="347"/>
      <c r="H30" s="348"/>
      <c r="I30" s="349"/>
      <c r="J30" s="350"/>
      <c r="K30" s="350"/>
      <c r="L30" s="350"/>
      <c r="M30" s="351"/>
      <c r="N30" s="314"/>
      <c r="O30" s="315"/>
      <c r="P30" s="315"/>
      <c r="Q30" s="31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56"/>
      <c r="B31" s="357"/>
      <c r="C31" s="346"/>
      <c r="D31" s="347"/>
      <c r="E31" s="347"/>
      <c r="F31" s="347"/>
      <c r="G31" s="347"/>
      <c r="H31" s="348"/>
      <c r="I31" s="349"/>
      <c r="J31" s="350"/>
      <c r="K31" s="350"/>
      <c r="L31" s="350"/>
      <c r="M31" s="351"/>
      <c r="N31" s="314"/>
      <c r="O31" s="315"/>
      <c r="P31" s="315"/>
      <c r="Q31" s="31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56"/>
      <c r="B32" s="357"/>
      <c r="C32" s="346"/>
      <c r="D32" s="347"/>
      <c r="E32" s="347"/>
      <c r="F32" s="347"/>
      <c r="G32" s="347"/>
      <c r="H32" s="348"/>
      <c r="I32" s="349"/>
      <c r="J32" s="350"/>
      <c r="K32" s="350"/>
      <c r="L32" s="350"/>
      <c r="M32" s="351"/>
      <c r="N32" s="314"/>
      <c r="O32" s="315"/>
      <c r="P32" s="315"/>
      <c r="Q32" s="31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56"/>
      <c r="B33" s="357"/>
      <c r="C33" s="346"/>
      <c r="D33" s="347"/>
      <c r="E33" s="347"/>
      <c r="F33" s="347"/>
      <c r="G33" s="347"/>
      <c r="H33" s="348"/>
      <c r="I33" s="349"/>
      <c r="J33" s="350"/>
      <c r="K33" s="350"/>
      <c r="L33" s="350"/>
      <c r="M33" s="351"/>
      <c r="N33" s="314"/>
      <c r="O33" s="315"/>
      <c r="P33" s="315"/>
      <c r="Q33" s="31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56"/>
      <c r="B34" s="357"/>
      <c r="C34" s="346"/>
      <c r="D34" s="347"/>
      <c r="E34" s="347"/>
      <c r="F34" s="347"/>
      <c r="G34" s="347"/>
      <c r="H34" s="348"/>
      <c r="I34" s="349"/>
      <c r="J34" s="350"/>
      <c r="K34" s="350"/>
      <c r="L34" s="350"/>
      <c r="M34" s="351"/>
      <c r="N34" s="314"/>
      <c r="O34" s="315"/>
      <c r="P34" s="315"/>
      <c r="Q34" s="31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44"/>
      <c r="B35" s="345"/>
      <c r="C35" s="346"/>
      <c r="D35" s="347"/>
      <c r="E35" s="347"/>
      <c r="F35" s="347"/>
      <c r="G35" s="347"/>
      <c r="H35" s="348"/>
      <c r="I35" s="349"/>
      <c r="J35" s="350"/>
      <c r="K35" s="350"/>
      <c r="L35" s="350"/>
      <c r="M35" s="351"/>
      <c r="N35" s="314"/>
      <c r="O35" s="315"/>
      <c r="P35" s="315"/>
      <c r="Q35" s="31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8" t="s">
        <v>132</v>
      </c>
      <c r="B36" s="109"/>
      <c r="C36" s="109"/>
      <c r="D36" s="109"/>
      <c r="E36" s="109"/>
      <c r="F36" s="109"/>
      <c r="G36" s="109"/>
      <c r="H36" s="110"/>
      <c r="I36" s="352">
        <f>SUM(I18:M35)</f>
        <v>0</v>
      </c>
      <c r="J36" s="353"/>
      <c r="K36" s="353"/>
      <c r="L36" s="353"/>
      <c r="M36" s="111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21"/>
    </row>
  </sheetData>
  <mergeCells count="110"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N11:P11"/>
    <mergeCell ref="A13:A15"/>
    <mergeCell ref="B13:E13"/>
    <mergeCell ref="F13:I13"/>
    <mergeCell ref="J13:M13"/>
    <mergeCell ref="N13:Q13"/>
    <mergeCell ref="B14:E14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B11:D11"/>
    <mergeCell ref="F11:H11"/>
    <mergeCell ref="J11:L11"/>
    <mergeCell ref="A19:B19"/>
    <mergeCell ref="C19:H19"/>
    <mergeCell ref="I19:M19"/>
    <mergeCell ref="N19:Q19"/>
    <mergeCell ref="A20:B20"/>
    <mergeCell ref="C20:H20"/>
    <mergeCell ref="I20:M20"/>
    <mergeCell ref="N20:Q20"/>
    <mergeCell ref="A16:Q16"/>
    <mergeCell ref="A17:B17"/>
    <mergeCell ref="A18:B18"/>
    <mergeCell ref="C18:H18"/>
    <mergeCell ref="I18:M18"/>
    <mergeCell ref="N18:Q18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</mergeCells>
  <phoneticPr fontId="3"/>
  <dataValidations count="3">
    <dataValidation allowBlank="1" showInputMessage="1" sqref="A36:B36 M36 D36:H36 N18:N36 O21:Q36 I18:I36 J20:M35 C18:C36" xr:uid="{02E4A26F-46BB-4683-85B7-A801085F2D46}"/>
    <dataValidation type="list" allowBlank="1" showInputMessage="1" sqref="A18:B35" xr:uid="{F71AF1B4-7400-4B06-94FC-1E463C2C344E}">
      <formula1>"BELS認証費,設備費,工事費,事務費"</formula1>
    </dataValidation>
    <dataValidation type="list" allowBlank="1" showInputMessage="1" showErrorMessage="1" sqref="N10:P10" xr:uid="{81E25CDF-C046-4383-B27A-14912F34C8E1}">
      <formula1>$AD$2:$AD$4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はじめに </vt:lpstr>
      <vt:lpstr>記入例（消費税課税事業者向け）</vt:lpstr>
      <vt:lpstr>記入例 (簡易課税事業者等向け)</vt:lpstr>
      <vt:lpstr>全体 (LC-ZEB)</vt:lpstr>
      <vt:lpstr>1年目 (LC-ZEB)</vt:lpstr>
      <vt:lpstr>2年目 (LC-ZEB) </vt:lpstr>
      <vt:lpstr>全体（車載型、充放電、充電あり）</vt:lpstr>
      <vt:lpstr>１年目 (車載型、充放電、充電あり）</vt:lpstr>
      <vt:lpstr>２年目 (車載型、充放電、充電あり）</vt:lpstr>
      <vt:lpstr>'1年目 (LC-ZEB)'!Print_Area</vt:lpstr>
      <vt:lpstr>'１年目 (車載型、充放電、充電あり）'!Print_Area</vt:lpstr>
      <vt:lpstr>'2年目 (LC-ZEB) '!Print_Area</vt:lpstr>
      <vt:lpstr>'２年目 (車載型、充放電、充電あり）'!Print_Area</vt:lpstr>
      <vt:lpstr>'記入例 (簡易課税事業者等向け)'!Print_Area</vt:lpstr>
      <vt:lpstr>'記入例（消費税課税事業者向け）'!Print_Area</vt:lpstr>
      <vt:lpstr>'全体 (LC-ZEB)'!Print_Area</vt:lpstr>
      <vt:lpstr>'全体（車載型、充放電、充電あり）'!Print_Area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2025-02-19T05:09:50Z</cp:lastPrinted>
  <dcterms:created xsi:type="dcterms:W3CDTF">2016-04-10T04:28:02Z</dcterms:created>
  <dcterms:modified xsi:type="dcterms:W3CDTF">2025-06-05T00:18:51Z</dcterms:modified>
</cp:coreProperties>
</file>